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150" windowHeight="3795" tabRatio="822" activeTab="0"/>
  </bookViews>
  <sheets>
    <sheet name="Этап 4" sheetId="1" r:id="rId1"/>
  </sheets>
  <definedNames>
    <definedName name="_xlnm.Print_Area" localSheetId="0">'Этап 4'!$A$1:$BC$43</definedName>
  </definedNames>
  <calcPr fullCalcOnLoad="1"/>
</workbook>
</file>

<file path=xl/sharedStrings.xml><?xml version="1.0" encoding="utf-8"?>
<sst xmlns="http://schemas.openxmlformats.org/spreadsheetml/2006/main" count="389" uniqueCount="155">
  <si>
    <t>Стартовый номер</t>
  </si>
  <si>
    <t>Автомобиль</t>
  </si>
  <si>
    <t>Экипаж</t>
  </si>
  <si>
    <t>Город</t>
  </si>
  <si>
    <t>Минск</t>
  </si>
  <si>
    <t>ГАЗ 69</t>
  </si>
  <si>
    <t>Борисов</t>
  </si>
  <si>
    <t>Гомель</t>
  </si>
  <si>
    <t>Брест</t>
  </si>
  <si>
    <t>ВАЗ 2121</t>
  </si>
  <si>
    <t>18</t>
  </si>
  <si>
    <t>05</t>
  </si>
  <si>
    <t>38</t>
  </si>
  <si>
    <t>69</t>
  </si>
  <si>
    <t>Порядок старта</t>
  </si>
  <si>
    <t>Секция 1</t>
  </si>
  <si>
    <t>Секция 3</t>
  </si>
  <si>
    <t>Секция 5</t>
  </si>
  <si>
    <t>Штрафные очки Секция 1</t>
  </si>
  <si>
    <t>Штрафные очки Секция 3</t>
  </si>
  <si>
    <t>Штрафные очки Секция 5</t>
  </si>
  <si>
    <t xml:space="preserve">Сумма Штрафных очков </t>
  </si>
  <si>
    <t>МЕСТО</t>
  </si>
  <si>
    <t>Хобби</t>
  </si>
  <si>
    <t xml:space="preserve">СПИСОК УЧАСТНИКОВ </t>
  </si>
  <si>
    <t>Порядок старта в секциях</t>
  </si>
  <si>
    <t>Время прохождения</t>
  </si>
  <si>
    <t>Заезд 1</t>
  </si>
  <si>
    <t>Заезд 2</t>
  </si>
  <si>
    <t>Заезд 3</t>
  </si>
  <si>
    <t>Сумма очков "Триал" + "Карусельная гонка"</t>
  </si>
  <si>
    <t>Секция 7</t>
  </si>
  <si>
    <t>1</t>
  </si>
  <si>
    <t>2</t>
  </si>
  <si>
    <t>49</t>
  </si>
  <si>
    <t>№ п/п</t>
  </si>
  <si>
    <t>Штрафные очки Секция 7</t>
  </si>
  <si>
    <t>Категория В2</t>
  </si>
  <si>
    <t>Заезд 4</t>
  </si>
  <si>
    <t>МЕСТО карусель</t>
  </si>
  <si>
    <t>ОЧКИ карусель</t>
  </si>
  <si>
    <t>МЕСТО триал</t>
  </si>
  <si>
    <t>ОЧКИ триал</t>
  </si>
  <si>
    <t xml:space="preserve"> "Триал" </t>
  </si>
  <si>
    <t>"Карусельная гонка"</t>
  </si>
  <si>
    <t>Москва</t>
  </si>
  <si>
    <t>3</t>
  </si>
  <si>
    <t>4</t>
  </si>
  <si>
    <t>5</t>
  </si>
  <si>
    <t>6</t>
  </si>
  <si>
    <t>7</t>
  </si>
  <si>
    <t>8</t>
  </si>
  <si>
    <t>9</t>
  </si>
  <si>
    <t>10</t>
  </si>
  <si>
    <t>Место по результату заезда</t>
  </si>
  <si>
    <t>20</t>
  </si>
  <si>
    <t>Кругов прой-дено</t>
  </si>
  <si>
    <r>
      <t xml:space="preserve">ОЧКИ      </t>
    </r>
    <r>
      <rPr>
        <b/>
        <sz val="10"/>
        <rFont val="Arial Cyr"/>
        <family val="0"/>
      </rPr>
      <t>(в зачет чемпионата)</t>
    </r>
  </si>
  <si>
    <t>35</t>
  </si>
  <si>
    <t>Nissan Patrol</t>
  </si>
  <si>
    <t>59</t>
  </si>
  <si>
    <t>96</t>
  </si>
  <si>
    <t>Range Rover</t>
  </si>
  <si>
    <t>51</t>
  </si>
  <si>
    <t>Гродно</t>
  </si>
  <si>
    <t>07</t>
  </si>
  <si>
    <t>Секция 2</t>
  </si>
  <si>
    <t>Секция 4</t>
  </si>
  <si>
    <t>Секция 6</t>
  </si>
  <si>
    <t>Штрафные очки Секция 2</t>
  </si>
  <si>
    <t>Штрафные очки Секция 4</t>
  </si>
  <si>
    <t>Штрафные очки Секция 6</t>
  </si>
  <si>
    <t>Штрафные очки Секция 8</t>
  </si>
  <si>
    <t>66</t>
  </si>
  <si>
    <t>УАЗ 31512</t>
  </si>
  <si>
    <t>Категория В1</t>
  </si>
  <si>
    <t>Жодино</t>
  </si>
  <si>
    <t>31</t>
  </si>
  <si>
    <t>60</t>
  </si>
  <si>
    <t>УАЗ 469</t>
  </si>
  <si>
    <t>Ниссан Патрол</t>
  </si>
  <si>
    <t>Секция 8</t>
  </si>
  <si>
    <t>Очки "Триал"</t>
  </si>
  <si>
    <t>Очки по результату заезда</t>
  </si>
  <si>
    <t>Очки по результату 2-х заездов</t>
  </si>
  <si>
    <t>Очки по результату 3-х заездов</t>
  </si>
  <si>
    <t>Очки по результату 4-х заездов</t>
  </si>
  <si>
    <t>Место по результату 2-х заездов</t>
  </si>
  <si>
    <t>Место по результату 3-х заездов</t>
  </si>
  <si>
    <t>Результаты 4-го этапа "Бобров" джип-триала</t>
  </si>
  <si>
    <t>ГаЗ 69А</t>
  </si>
  <si>
    <t>Смолевичи</t>
  </si>
  <si>
    <t>74</t>
  </si>
  <si>
    <t>Рэндж Ровер</t>
  </si>
  <si>
    <t>Сузуки Самурай</t>
  </si>
  <si>
    <t>41</t>
  </si>
  <si>
    <t>Дайхатсу Рокки</t>
  </si>
  <si>
    <t>Митсубиси Паджеро</t>
  </si>
  <si>
    <t>Кравченко Дмитрий \ Аникеев Дмитрий</t>
  </si>
  <si>
    <t>Шик Сергей \ Морозов Сергей</t>
  </si>
  <si>
    <t>Николаев Олег \ Гневко Дмитрий</t>
  </si>
  <si>
    <t>Чилек Роман \ Иванов Александр</t>
  </si>
  <si>
    <t>Козьмиренко Юрий \ Качинский Валентин</t>
  </si>
  <si>
    <t>Стасюк Павел \ Лойко Дмитрий</t>
  </si>
  <si>
    <t>Гусак Андрей \ Гусак Виталий</t>
  </si>
  <si>
    <t>Данилейко Ольга \ Гавака Вера</t>
  </si>
  <si>
    <t>Белюга Игорь \ Шендеров Дмитрий</t>
  </si>
  <si>
    <t>Чернов Павел \ Степанов Дмитрий</t>
  </si>
  <si>
    <t>Степанов Артур . Бегун Андрей</t>
  </si>
  <si>
    <t>-й этап "Бобров" джип-триала на Кубок НОК Республики Беларусь 2007</t>
  </si>
  <si>
    <t>УАЗ</t>
  </si>
  <si>
    <t>70</t>
  </si>
  <si>
    <t>Вартанян Сергей \ Коробов Василий</t>
  </si>
  <si>
    <t>Горленко Владимир \ Смолян Петр</t>
  </si>
  <si>
    <t>Тойота 4-Ранер</t>
  </si>
  <si>
    <t>45</t>
  </si>
  <si>
    <t>Грищенко Евгений \ Маевский Юрий</t>
  </si>
  <si>
    <t>Мерседес</t>
  </si>
  <si>
    <t>Мицкевич Сергей \ Кобрин Тимур</t>
  </si>
  <si>
    <t>47</t>
  </si>
  <si>
    <t>Речица</t>
  </si>
  <si>
    <t>дисквалиф</t>
  </si>
  <si>
    <t>нестартовал</t>
  </si>
  <si>
    <t>Папоротский Александр \ Фетисова Галина</t>
  </si>
  <si>
    <t>Сацута Сергей \ Аказников Дмитрий</t>
  </si>
  <si>
    <t>21</t>
  </si>
  <si>
    <t>Ниссан-Патрол</t>
  </si>
  <si>
    <t>Громоздин Владимир \ Озимин Сергей</t>
  </si>
  <si>
    <t>24</t>
  </si>
  <si>
    <t>Красовский Роман \ Кондратенко Генадий</t>
  </si>
  <si>
    <t>Добряков Сергей \ Апет Петр</t>
  </si>
  <si>
    <t>04</t>
  </si>
  <si>
    <t>Джип Рэнглер</t>
  </si>
  <si>
    <t>Барановский Генадий / Кравцов Алексей</t>
  </si>
  <si>
    <t>Могилев</t>
  </si>
  <si>
    <t>23</t>
  </si>
  <si>
    <t>Величко Сергей \ Карпиевич Юрий</t>
  </si>
  <si>
    <t>68</t>
  </si>
  <si>
    <t>Панасюк Георгий \ Панасюк Валентина</t>
  </si>
  <si>
    <t>Спиридонов Алексей \ Неверко Артем</t>
  </si>
  <si>
    <t>ЛуАЗ</t>
  </si>
  <si>
    <t>32</t>
  </si>
  <si>
    <t>61</t>
  </si>
  <si>
    <t>Исраилов Азад \ Манкович Александр</t>
  </si>
  <si>
    <t>Чаплинский Сергей \ Чаплинский Виктор</t>
  </si>
  <si>
    <t>Лепель</t>
  </si>
  <si>
    <t>Кулик А.А \ Корчевный К.В.</t>
  </si>
  <si>
    <t>Шавель Сергей \ Титов Юрий</t>
  </si>
  <si>
    <t>95</t>
  </si>
  <si>
    <t>8-10</t>
  </si>
  <si>
    <t>8-9</t>
  </si>
  <si>
    <t>9-10</t>
  </si>
  <si>
    <t>анулирован</t>
  </si>
  <si>
    <t>7-10</t>
  </si>
  <si>
    <t>7-9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</si>
</sst>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h]:mm:ss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800]dddd\,\ mmmm\ dd\,\ yyyy"/>
    <numFmt numFmtId="180" formatCode="h:mm;@"/>
    <numFmt numFmtId="181" formatCode="[$-F400]h:mm:ss\ AM/PM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1" fillId="32" borderId="12" xfId="0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47" fontId="0" fillId="0" borderId="10" xfId="0" applyNumberForma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7" fontId="6" fillId="0" borderId="10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vertical="center" wrapText="1"/>
    </xf>
    <xf numFmtId="49" fontId="0" fillId="32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2" fillId="32" borderId="2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9"/>
  <sheetViews>
    <sheetView tabSelected="1" zoomScale="75" zoomScaleNormal="75" zoomScalePageLayoutView="0" workbookViewId="0" topLeftCell="B3">
      <selection activeCell="E7" sqref="E7"/>
    </sheetView>
  </sheetViews>
  <sheetFormatPr defaultColWidth="9.00390625" defaultRowHeight="12.75"/>
  <cols>
    <col min="1" max="1" width="4.125" style="1" hidden="1" customWidth="1"/>
    <col min="2" max="2" width="5.625" style="3" customWidth="1"/>
    <col min="3" max="3" width="16.00390625" style="2" customWidth="1"/>
    <col min="4" max="4" width="42.00390625" style="1" customWidth="1"/>
    <col min="5" max="5" width="10.875" style="1" customWidth="1"/>
    <col min="6" max="20" width="10.75390625" style="1" customWidth="1"/>
    <col min="21" max="21" width="0.12890625" style="1" customWidth="1"/>
    <col min="22" max="22" width="10.75390625" style="1" customWidth="1"/>
    <col min="23" max="23" width="14.875" style="1" customWidth="1"/>
    <col min="24" max="24" width="10.375" style="1" customWidth="1"/>
    <col min="25" max="25" width="10.75390625" style="1" hidden="1" customWidth="1"/>
    <col min="26" max="26" width="10.75390625" style="1" customWidth="1"/>
    <col min="27" max="27" width="0.37109375" style="1" customWidth="1"/>
    <col min="28" max="28" width="10.75390625" style="3" customWidth="1"/>
    <col min="29" max="31" width="10.75390625" style="1" customWidth="1"/>
    <col min="32" max="32" width="0.37109375" style="1" customWidth="1"/>
    <col min="33" max="33" width="10.75390625" style="3" customWidth="1"/>
    <col min="34" max="38" width="10.75390625" style="1" customWidth="1"/>
    <col min="39" max="39" width="0.12890625" style="1" customWidth="1"/>
    <col min="40" max="40" width="10.75390625" style="3" customWidth="1"/>
    <col min="41" max="41" width="0.12890625" style="1" customWidth="1"/>
    <col min="42" max="44" width="10.75390625" style="1" customWidth="1"/>
    <col min="45" max="45" width="10.25390625" style="1" customWidth="1"/>
    <col min="46" max="46" width="10.125" style="1" hidden="1" customWidth="1"/>
    <col min="47" max="47" width="10.25390625" style="1" hidden="1" customWidth="1"/>
    <col min="48" max="48" width="10.375" style="1" hidden="1" customWidth="1"/>
    <col min="49" max="49" width="10.75390625" style="1" hidden="1" customWidth="1"/>
    <col min="50" max="50" width="10.75390625" style="3" customWidth="1"/>
    <col min="51" max="51" width="10.75390625" style="1" customWidth="1"/>
    <col min="52" max="52" width="14.125" style="1" customWidth="1"/>
    <col min="53" max="54" width="13.00390625" style="1" customWidth="1"/>
    <col min="55" max="55" width="9.125" style="16" customWidth="1"/>
    <col min="56" max="56" width="9.125" style="100" customWidth="1"/>
    <col min="57" max="16384" width="9.125" style="16" customWidth="1"/>
  </cols>
  <sheetData>
    <row r="1" spans="2:56" s="14" customFormat="1" ht="51" customHeight="1">
      <c r="B1" s="25">
        <v>4</v>
      </c>
      <c r="C1" s="106" t="s">
        <v>109</v>
      </c>
      <c r="D1" s="106"/>
      <c r="E1" s="10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18"/>
      <c r="AH1" s="4"/>
      <c r="AI1" s="4"/>
      <c r="AJ1" s="4"/>
      <c r="AK1" s="4"/>
      <c r="AL1" s="4"/>
      <c r="AM1" s="4"/>
      <c r="AN1" s="18"/>
      <c r="AO1" s="4"/>
      <c r="AP1" s="4"/>
      <c r="AQ1" s="4"/>
      <c r="AR1" s="4"/>
      <c r="AS1" s="4"/>
      <c r="AT1" s="4"/>
      <c r="AU1" s="4"/>
      <c r="AV1" s="4"/>
      <c r="AW1" s="4"/>
      <c r="AX1" s="18"/>
      <c r="AY1" s="4"/>
      <c r="AZ1" s="4"/>
      <c r="BA1" s="4"/>
      <c r="BB1" s="4"/>
      <c r="BD1" s="96"/>
    </row>
    <row r="2" spans="1:56" s="15" customFormat="1" ht="15.75" customHeight="1">
      <c r="A2" s="105" t="s">
        <v>24</v>
      </c>
      <c r="B2" s="105"/>
      <c r="C2" s="105"/>
      <c r="D2" s="105"/>
      <c r="E2" s="105"/>
      <c r="F2" s="62" t="s">
        <v>25</v>
      </c>
      <c r="G2" s="63"/>
      <c r="H2" s="63"/>
      <c r="I2" s="63"/>
      <c r="J2" s="63"/>
      <c r="K2" s="63"/>
      <c r="L2" s="63"/>
      <c r="M2" s="64"/>
      <c r="N2" s="62" t="s">
        <v>43</v>
      </c>
      <c r="O2" s="63"/>
      <c r="P2" s="63"/>
      <c r="Q2" s="63"/>
      <c r="R2" s="63"/>
      <c r="S2" s="63"/>
      <c r="T2" s="63"/>
      <c r="U2" s="63"/>
      <c r="V2" s="63"/>
      <c r="W2" s="63"/>
      <c r="X2" s="64"/>
      <c r="Y2" s="68" t="s">
        <v>44</v>
      </c>
      <c r="Z2" s="69"/>
      <c r="AA2" s="69"/>
      <c r="AB2" s="91"/>
      <c r="AC2" s="69"/>
      <c r="AD2" s="69"/>
      <c r="AE2" s="69"/>
      <c r="AF2" s="69"/>
      <c r="AG2" s="91"/>
      <c r="AH2" s="69"/>
      <c r="AI2" s="69"/>
      <c r="AJ2" s="69"/>
      <c r="AK2" s="69"/>
      <c r="AL2" s="69"/>
      <c r="AM2" s="69"/>
      <c r="AN2" s="91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70"/>
      <c r="AZ2" s="107" t="s">
        <v>89</v>
      </c>
      <c r="BA2" s="108"/>
      <c r="BB2" s="109"/>
      <c r="BD2" s="97"/>
    </row>
    <row r="3" spans="1:56" s="15" customFormat="1" ht="15.75" customHeight="1">
      <c r="A3" s="105"/>
      <c r="B3" s="105"/>
      <c r="C3" s="105"/>
      <c r="D3" s="105"/>
      <c r="E3" s="105"/>
      <c r="F3" s="65"/>
      <c r="G3" s="66"/>
      <c r="H3" s="66"/>
      <c r="I3" s="66"/>
      <c r="J3" s="66"/>
      <c r="K3" s="66"/>
      <c r="L3" s="66"/>
      <c r="M3" s="67"/>
      <c r="N3" s="65"/>
      <c r="O3" s="66"/>
      <c r="P3" s="66"/>
      <c r="Q3" s="66"/>
      <c r="R3" s="66"/>
      <c r="S3" s="66"/>
      <c r="T3" s="66"/>
      <c r="U3" s="66"/>
      <c r="V3" s="66"/>
      <c r="W3" s="66"/>
      <c r="X3" s="67"/>
      <c r="Y3" s="113" t="s">
        <v>27</v>
      </c>
      <c r="Z3" s="114"/>
      <c r="AA3" s="114"/>
      <c r="AB3" s="114"/>
      <c r="AC3" s="115"/>
      <c r="AD3" s="113" t="s">
        <v>28</v>
      </c>
      <c r="AE3" s="114"/>
      <c r="AF3" s="114"/>
      <c r="AG3" s="114"/>
      <c r="AH3" s="115"/>
      <c r="AI3" s="116" t="s">
        <v>84</v>
      </c>
      <c r="AJ3" s="116" t="s">
        <v>87</v>
      </c>
      <c r="AK3" s="113" t="s">
        <v>29</v>
      </c>
      <c r="AL3" s="114"/>
      <c r="AM3" s="114"/>
      <c r="AN3" s="114"/>
      <c r="AO3" s="115"/>
      <c r="AP3" s="116" t="s">
        <v>85</v>
      </c>
      <c r="AQ3" s="116" t="s">
        <v>88</v>
      </c>
      <c r="AR3" s="113" t="s">
        <v>38</v>
      </c>
      <c r="AS3" s="114"/>
      <c r="AT3" s="114"/>
      <c r="AU3" s="114"/>
      <c r="AV3" s="115"/>
      <c r="AW3" s="116" t="s">
        <v>86</v>
      </c>
      <c r="AX3" s="118" t="s">
        <v>39</v>
      </c>
      <c r="AY3" s="117" t="s">
        <v>40</v>
      </c>
      <c r="AZ3" s="110"/>
      <c r="BA3" s="111"/>
      <c r="BB3" s="112"/>
      <c r="BD3" s="97"/>
    </row>
    <row r="4" spans="1:56" s="11" customFormat="1" ht="59.25" customHeight="1">
      <c r="A4" s="46" t="s">
        <v>35</v>
      </c>
      <c r="B4" s="40" t="s">
        <v>0</v>
      </c>
      <c r="C4" s="35" t="s">
        <v>1</v>
      </c>
      <c r="D4" s="35" t="s">
        <v>2</v>
      </c>
      <c r="E4" s="35" t="s">
        <v>3</v>
      </c>
      <c r="F4" s="35" t="s">
        <v>15</v>
      </c>
      <c r="G4" s="35" t="s">
        <v>66</v>
      </c>
      <c r="H4" s="35" t="s">
        <v>16</v>
      </c>
      <c r="I4" s="35" t="s">
        <v>67</v>
      </c>
      <c r="J4" s="35" t="s">
        <v>17</v>
      </c>
      <c r="K4" s="35" t="s">
        <v>68</v>
      </c>
      <c r="L4" s="35" t="s">
        <v>31</v>
      </c>
      <c r="M4" s="35" t="s">
        <v>81</v>
      </c>
      <c r="N4" s="47" t="s">
        <v>18</v>
      </c>
      <c r="O4" s="47" t="s">
        <v>69</v>
      </c>
      <c r="P4" s="47" t="s">
        <v>19</v>
      </c>
      <c r="Q4" s="47" t="s">
        <v>70</v>
      </c>
      <c r="R4" s="47" t="s">
        <v>20</v>
      </c>
      <c r="S4" s="47" t="s">
        <v>71</v>
      </c>
      <c r="T4" s="47" t="s">
        <v>36</v>
      </c>
      <c r="U4" s="47" t="s">
        <v>72</v>
      </c>
      <c r="V4" s="35" t="s">
        <v>21</v>
      </c>
      <c r="W4" s="35" t="s">
        <v>41</v>
      </c>
      <c r="X4" s="35" t="s">
        <v>42</v>
      </c>
      <c r="Y4" s="35" t="s">
        <v>14</v>
      </c>
      <c r="Z4" s="35" t="s">
        <v>56</v>
      </c>
      <c r="AA4" s="35" t="s">
        <v>26</v>
      </c>
      <c r="AB4" s="92" t="s">
        <v>54</v>
      </c>
      <c r="AC4" s="72" t="s">
        <v>83</v>
      </c>
      <c r="AD4" s="35" t="s">
        <v>14</v>
      </c>
      <c r="AE4" s="35" t="s">
        <v>56</v>
      </c>
      <c r="AF4" s="35" t="s">
        <v>26</v>
      </c>
      <c r="AG4" s="92" t="s">
        <v>54</v>
      </c>
      <c r="AH4" s="72" t="s">
        <v>83</v>
      </c>
      <c r="AI4" s="116"/>
      <c r="AJ4" s="116"/>
      <c r="AK4" s="35" t="s">
        <v>14</v>
      </c>
      <c r="AL4" s="35" t="s">
        <v>56</v>
      </c>
      <c r="AM4" s="35" t="s">
        <v>26</v>
      </c>
      <c r="AN4" s="92" t="s">
        <v>54</v>
      </c>
      <c r="AO4" s="72" t="s">
        <v>83</v>
      </c>
      <c r="AP4" s="116"/>
      <c r="AQ4" s="116"/>
      <c r="AR4" s="35" t="s">
        <v>14</v>
      </c>
      <c r="AS4" s="35" t="s">
        <v>56</v>
      </c>
      <c r="AT4" s="35" t="s">
        <v>26</v>
      </c>
      <c r="AU4" s="71" t="s">
        <v>54</v>
      </c>
      <c r="AV4" s="72" t="s">
        <v>83</v>
      </c>
      <c r="AW4" s="116"/>
      <c r="AX4" s="119"/>
      <c r="AY4" s="117"/>
      <c r="AZ4" s="35" t="s">
        <v>30</v>
      </c>
      <c r="BA4" s="17" t="s">
        <v>22</v>
      </c>
      <c r="BB4" s="17" t="s">
        <v>57</v>
      </c>
      <c r="BD4" s="98"/>
    </row>
    <row r="5" spans="1:56" s="11" customFormat="1" ht="18">
      <c r="A5" s="7"/>
      <c r="B5" s="8" t="s">
        <v>75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9"/>
      <c r="Z5" s="19"/>
      <c r="AA5" s="22"/>
      <c r="AB5" s="93"/>
      <c r="AC5" s="61"/>
      <c r="AD5" s="22"/>
      <c r="AE5" s="22"/>
      <c r="AF5" s="22"/>
      <c r="AG5" s="93"/>
      <c r="AH5" s="61"/>
      <c r="AI5" s="61"/>
      <c r="AJ5" s="61"/>
      <c r="AK5" s="22"/>
      <c r="AL5" s="22"/>
      <c r="AM5" s="22"/>
      <c r="AN5" s="104"/>
      <c r="AO5" s="22"/>
      <c r="AP5" s="19"/>
      <c r="AQ5" s="19"/>
      <c r="AR5" s="19"/>
      <c r="AS5" s="19"/>
      <c r="AT5" s="19"/>
      <c r="AU5" s="10"/>
      <c r="AV5" s="10"/>
      <c r="AW5" s="10"/>
      <c r="AX5" s="20"/>
      <c r="AY5" s="22"/>
      <c r="AZ5" s="22"/>
      <c r="BA5" s="59"/>
      <c r="BB5" s="60"/>
      <c r="BD5" s="98"/>
    </row>
    <row r="6" spans="1:56" s="54" customFormat="1" ht="18">
      <c r="A6" s="33" t="s">
        <v>49</v>
      </c>
      <c r="B6" s="34" t="s">
        <v>53</v>
      </c>
      <c r="C6" s="73" t="s">
        <v>94</v>
      </c>
      <c r="D6" s="76" t="s">
        <v>100</v>
      </c>
      <c r="E6" s="74" t="s">
        <v>4</v>
      </c>
      <c r="F6" s="29">
        <v>2</v>
      </c>
      <c r="G6" s="29">
        <v>4</v>
      </c>
      <c r="H6" s="29">
        <v>3</v>
      </c>
      <c r="I6" s="29">
        <v>2</v>
      </c>
      <c r="J6" s="29">
        <v>1</v>
      </c>
      <c r="K6" s="29">
        <v>5</v>
      </c>
      <c r="L6" s="29">
        <v>4</v>
      </c>
      <c r="M6" s="29">
        <v>3</v>
      </c>
      <c r="N6" s="29">
        <v>144</v>
      </c>
      <c r="O6" s="29">
        <v>32</v>
      </c>
      <c r="P6" s="29">
        <v>60</v>
      </c>
      <c r="Q6" s="29">
        <v>213</v>
      </c>
      <c r="R6" s="29">
        <v>26</v>
      </c>
      <c r="S6" s="29"/>
      <c r="T6" s="29"/>
      <c r="U6" s="29"/>
      <c r="V6" s="29">
        <f aca="true" t="shared" si="0" ref="V6:V15">SUM(N6:U6)</f>
        <v>475</v>
      </c>
      <c r="W6" s="29">
        <v>2</v>
      </c>
      <c r="X6" s="29">
        <v>81</v>
      </c>
      <c r="Y6" s="36">
        <f aca="true" t="shared" si="1" ref="Y6:Y15">W6</f>
        <v>2</v>
      </c>
      <c r="Z6" s="29">
        <v>9</v>
      </c>
      <c r="AA6" s="27">
        <v>0.02338159722222222</v>
      </c>
      <c r="AB6" s="32">
        <v>1</v>
      </c>
      <c r="AC6" s="29">
        <v>100</v>
      </c>
      <c r="AD6" s="36">
        <f aca="true" t="shared" si="2" ref="AD6:AD15">AB6</f>
        <v>1</v>
      </c>
      <c r="AE6" s="29">
        <v>9</v>
      </c>
      <c r="AF6" s="27">
        <v>0.022303125000000004</v>
      </c>
      <c r="AG6" s="32" t="s">
        <v>46</v>
      </c>
      <c r="AH6" s="42">
        <v>66</v>
      </c>
      <c r="AI6" s="36">
        <f aca="true" t="shared" si="3" ref="AI6:AI15">AC6+AH6</f>
        <v>166</v>
      </c>
      <c r="AJ6" s="36">
        <v>1</v>
      </c>
      <c r="AK6" s="36">
        <f>AJ6</f>
        <v>1</v>
      </c>
      <c r="AL6" s="29">
        <v>9</v>
      </c>
      <c r="AM6" s="27">
        <v>0.0210375</v>
      </c>
      <c r="AN6" s="32">
        <v>3</v>
      </c>
      <c r="AO6" s="42">
        <v>66</v>
      </c>
      <c r="AP6" s="36">
        <f aca="true" t="shared" si="4" ref="AP6:AP15">AI6+AO6</f>
        <v>232</v>
      </c>
      <c r="AQ6" s="36">
        <v>2</v>
      </c>
      <c r="AR6" s="36">
        <f aca="true" t="shared" si="5" ref="AR6:AR13">AQ6</f>
        <v>2</v>
      </c>
      <c r="AS6" s="36">
        <v>8</v>
      </c>
      <c r="AT6" s="37">
        <v>0.019819097222222224</v>
      </c>
      <c r="AU6" s="36">
        <v>3</v>
      </c>
      <c r="AV6" s="42">
        <v>66</v>
      </c>
      <c r="AW6" s="36">
        <f aca="true" t="shared" si="6" ref="AW6:AW15">AP6+AV6</f>
        <v>298</v>
      </c>
      <c r="AX6" s="32" t="s">
        <v>33</v>
      </c>
      <c r="AY6" s="42">
        <v>81</v>
      </c>
      <c r="AZ6" s="29">
        <f aca="true" t="shared" si="7" ref="AZ6:AZ15">X6+AY6</f>
        <v>162</v>
      </c>
      <c r="BA6" s="31">
        <v>1</v>
      </c>
      <c r="BB6" s="31">
        <v>100</v>
      </c>
      <c r="BC6" s="54">
        <f aca="true" t="shared" si="8" ref="BC6:BC19">Z6+AE6+AL6+AS6</f>
        <v>35</v>
      </c>
      <c r="BD6" s="99"/>
    </row>
    <row r="7" spans="1:56" s="21" customFormat="1" ht="25.5">
      <c r="A7" s="33" t="s">
        <v>47</v>
      </c>
      <c r="B7" s="28" t="s">
        <v>65</v>
      </c>
      <c r="C7" s="75" t="s">
        <v>97</v>
      </c>
      <c r="D7" s="77" t="s">
        <v>98</v>
      </c>
      <c r="E7" s="76" t="s">
        <v>120</v>
      </c>
      <c r="F7" s="29">
        <v>5</v>
      </c>
      <c r="G7" s="29">
        <v>4</v>
      </c>
      <c r="H7" s="29">
        <v>3</v>
      </c>
      <c r="I7" s="29">
        <v>2</v>
      </c>
      <c r="J7" s="29">
        <v>1</v>
      </c>
      <c r="K7" s="29">
        <v>5</v>
      </c>
      <c r="L7" s="29">
        <v>4</v>
      </c>
      <c r="M7" s="29">
        <v>3</v>
      </c>
      <c r="N7" s="29">
        <v>276</v>
      </c>
      <c r="O7" s="29">
        <v>118</v>
      </c>
      <c r="P7" s="29">
        <v>222</v>
      </c>
      <c r="Q7" s="29">
        <v>260</v>
      </c>
      <c r="R7" s="29">
        <v>106</v>
      </c>
      <c r="S7" s="29"/>
      <c r="T7" s="29"/>
      <c r="U7" s="29"/>
      <c r="V7" s="29">
        <f t="shared" si="0"/>
        <v>982</v>
      </c>
      <c r="W7" s="29">
        <v>4</v>
      </c>
      <c r="X7" s="29">
        <v>54</v>
      </c>
      <c r="Y7" s="36">
        <f t="shared" si="1"/>
        <v>4</v>
      </c>
      <c r="Z7" s="29">
        <v>3</v>
      </c>
      <c r="AA7" s="27">
        <v>0.006449305555555556</v>
      </c>
      <c r="AB7" s="32">
        <v>7</v>
      </c>
      <c r="AC7" s="29">
        <v>25</v>
      </c>
      <c r="AD7" s="36">
        <f t="shared" si="2"/>
        <v>7</v>
      </c>
      <c r="AE7" s="29">
        <v>9</v>
      </c>
      <c r="AF7" s="27">
        <v>0.01967928240740741</v>
      </c>
      <c r="AG7" s="32" t="s">
        <v>32</v>
      </c>
      <c r="AH7" s="102">
        <v>100</v>
      </c>
      <c r="AI7" s="36">
        <f t="shared" si="3"/>
        <v>125</v>
      </c>
      <c r="AJ7" s="36">
        <v>3</v>
      </c>
      <c r="AK7" s="36">
        <f>AJ7</f>
        <v>3</v>
      </c>
      <c r="AL7" s="29">
        <v>9</v>
      </c>
      <c r="AM7" s="27">
        <v>0.01875902777777778</v>
      </c>
      <c r="AN7" s="32">
        <v>1</v>
      </c>
      <c r="AO7" s="42">
        <v>100</v>
      </c>
      <c r="AP7" s="36">
        <f t="shared" si="4"/>
        <v>225</v>
      </c>
      <c r="AQ7" s="36">
        <v>3</v>
      </c>
      <c r="AR7" s="36">
        <f t="shared" si="5"/>
        <v>3</v>
      </c>
      <c r="AS7" s="36">
        <v>9</v>
      </c>
      <c r="AT7" s="37">
        <v>0.019638425925925927</v>
      </c>
      <c r="AU7" s="36">
        <v>1</v>
      </c>
      <c r="AV7" s="42">
        <v>100</v>
      </c>
      <c r="AW7" s="36">
        <f t="shared" si="6"/>
        <v>325</v>
      </c>
      <c r="AX7" s="32" t="s">
        <v>32</v>
      </c>
      <c r="AY7" s="42">
        <v>100</v>
      </c>
      <c r="AZ7" s="29">
        <f t="shared" si="7"/>
        <v>154</v>
      </c>
      <c r="BA7" s="31">
        <v>2</v>
      </c>
      <c r="BB7" s="31">
        <v>81</v>
      </c>
      <c r="BC7" s="54">
        <f t="shared" si="8"/>
        <v>30</v>
      </c>
      <c r="BD7" s="103"/>
    </row>
    <row r="8" spans="1:55" ht="18">
      <c r="A8" s="33" t="s">
        <v>52</v>
      </c>
      <c r="B8" s="34" t="s">
        <v>135</v>
      </c>
      <c r="C8" s="26" t="s">
        <v>9</v>
      </c>
      <c r="D8" s="5" t="s">
        <v>136</v>
      </c>
      <c r="E8" s="5" t="s">
        <v>4</v>
      </c>
      <c r="F8" s="29">
        <v>1</v>
      </c>
      <c r="G8" s="29">
        <v>3</v>
      </c>
      <c r="H8" s="29">
        <v>2</v>
      </c>
      <c r="I8" s="29">
        <v>1</v>
      </c>
      <c r="J8" s="29">
        <v>5</v>
      </c>
      <c r="K8" s="29">
        <v>4</v>
      </c>
      <c r="L8" s="29">
        <v>3</v>
      </c>
      <c r="M8" s="29">
        <v>2</v>
      </c>
      <c r="N8" s="29">
        <v>214</v>
      </c>
      <c r="O8" s="29">
        <v>354</v>
      </c>
      <c r="P8" s="29">
        <v>170</v>
      </c>
      <c r="Q8" s="29">
        <v>192</v>
      </c>
      <c r="R8" s="29">
        <v>42</v>
      </c>
      <c r="S8" s="29"/>
      <c r="T8" s="29"/>
      <c r="U8" s="29"/>
      <c r="V8" s="29">
        <f t="shared" si="0"/>
        <v>972</v>
      </c>
      <c r="W8" s="29">
        <v>3</v>
      </c>
      <c r="X8" s="29">
        <v>66</v>
      </c>
      <c r="Y8" s="36">
        <f t="shared" si="1"/>
        <v>3</v>
      </c>
      <c r="Z8" s="29">
        <v>8</v>
      </c>
      <c r="AA8" s="27">
        <v>0.025896527777777775</v>
      </c>
      <c r="AB8" s="32">
        <v>4</v>
      </c>
      <c r="AC8" s="29">
        <v>54</v>
      </c>
      <c r="AD8" s="36">
        <f t="shared" si="2"/>
        <v>4</v>
      </c>
      <c r="AE8" s="29">
        <v>8</v>
      </c>
      <c r="AF8" s="27">
        <v>0.021251157407407406</v>
      </c>
      <c r="AG8" s="32" t="s">
        <v>48</v>
      </c>
      <c r="AH8" s="42">
        <v>43</v>
      </c>
      <c r="AI8" s="36">
        <f t="shared" si="3"/>
        <v>97</v>
      </c>
      <c r="AJ8" s="36">
        <v>4</v>
      </c>
      <c r="AK8" s="36">
        <v>4</v>
      </c>
      <c r="AL8" s="29">
        <v>7</v>
      </c>
      <c r="AM8" s="27">
        <v>0.018798263888888892</v>
      </c>
      <c r="AN8" s="32">
        <v>5</v>
      </c>
      <c r="AO8" s="42">
        <v>43</v>
      </c>
      <c r="AP8" s="36">
        <f t="shared" si="4"/>
        <v>140</v>
      </c>
      <c r="AQ8" s="36">
        <v>5</v>
      </c>
      <c r="AR8" s="36">
        <f t="shared" si="5"/>
        <v>5</v>
      </c>
      <c r="AS8" s="36">
        <v>8</v>
      </c>
      <c r="AT8" s="37">
        <v>0.022558333333333333</v>
      </c>
      <c r="AU8" s="36">
        <v>4</v>
      </c>
      <c r="AV8" s="42">
        <v>54</v>
      </c>
      <c r="AW8" s="36">
        <f t="shared" si="6"/>
        <v>194</v>
      </c>
      <c r="AX8" s="32" t="s">
        <v>47</v>
      </c>
      <c r="AY8" s="42">
        <v>54</v>
      </c>
      <c r="AZ8" s="29">
        <f t="shared" si="7"/>
        <v>120</v>
      </c>
      <c r="BA8" s="31">
        <v>3</v>
      </c>
      <c r="BB8" s="31">
        <v>66</v>
      </c>
      <c r="BC8" s="54">
        <f t="shared" si="8"/>
        <v>31</v>
      </c>
    </row>
    <row r="9" spans="1:56" s="21" customFormat="1" ht="18">
      <c r="A9" s="33" t="s">
        <v>48</v>
      </c>
      <c r="B9" s="28" t="s">
        <v>11</v>
      </c>
      <c r="C9" s="75" t="s">
        <v>90</v>
      </c>
      <c r="D9" s="88" t="s">
        <v>130</v>
      </c>
      <c r="E9" s="74" t="s">
        <v>6</v>
      </c>
      <c r="F9" s="29">
        <v>3</v>
      </c>
      <c r="G9" s="29">
        <v>5</v>
      </c>
      <c r="H9" s="29">
        <v>4</v>
      </c>
      <c r="I9" s="29">
        <v>3</v>
      </c>
      <c r="J9" s="29">
        <v>2</v>
      </c>
      <c r="K9" s="29">
        <v>1</v>
      </c>
      <c r="L9" s="29">
        <v>5</v>
      </c>
      <c r="M9" s="29">
        <v>4</v>
      </c>
      <c r="N9" s="29">
        <v>172</v>
      </c>
      <c r="O9" s="29">
        <v>44</v>
      </c>
      <c r="P9" s="29">
        <v>68</v>
      </c>
      <c r="Q9" s="29">
        <v>166</v>
      </c>
      <c r="R9" s="29">
        <v>20</v>
      </c>
      <c r="S9" s="29"/>
      <c r="T9" s="29"/>
      <c r="U9" s="29"/>
      <c r="V9" s="29">
        <f t="shared" si="0"/>
        <v>470</v>
      </c>
      <c r="W9" s="29">
        <v>1</v>
      </c>
      <c r="X9" s="29">
        <v>100</v>
      </c>
      <c r="Y9" s="36">
        <f t="shared" si="1"/>
        <v>1</v>
      </c>
      <c r="Z9" s="29">
        <v>5</v>
      </c>
      <c r="AA9" s="27">
        <v>0.024622337962962964</v>
      </c>
      <c r="AB9" s="32">
        <v>6</v>
      </c>
      <c r="AC9" s="29">
        <v>34</v>
      </c>
      <c r="AD9" s="36">
        <f t="shared" si="2"/>
        <v>6</v>
      </c>
      <c r="AE9" s="29">
        <v>0</v>
      </c>
      <c r="AF9" s="27">
        <v>0</v>
      </c>
      <c r="AG9" s="32" t="s">
        <v>51</v>
      </c>
      <c r="AH9" s="42">
        <v>16</v>
      </c>
      <c r="AI9" s="36">
        <f t="shared" si="3"/>
        <v>50</v>
      </c>
      <c r="AJ9" s="36">
        <v>7</v>
      </c>
      <c r="AK9" s="36">
        <v>7</v>
      </c>
      <c r="AL9" s="29">
        <v>0</v>
      </c>
      <c r="AM9" s="90" t="s">
        <v>122</v>
      </c>
      <c r="AN9" s="32" t="s">
        <v>153</v>
      </c>
      <c r="AO9" s="36">
        <v>0</v>
      </c>
      <c r="AP9" s="36">
        <f t="shared" si="4"/>
        <v>50</v>
      </c>
      <c r="AQ9" s="36">
        <v>7</v>
      </c>
      <c r="AR9" s="36">
        <f t="shared" si="5"/>
        <v>7</v>
      </c>
      <c r="AS9" s="36">
        <v>0</v>
      </c>
      <c r="AT9" s="90" t="s">
        <v>122</v>
      </c>
      <c r="AU9" s="32" t="s">
        <v>149</v>
      </c>
      <c r="AV9" s="36">
        <v>0</v>
      </c>
      <c r="AW9" s="36">
        <f t="shared" si="6"/>
        <v>50</v>
      </c>
      <c r="AX9" s="32" t="s">
        <v>51</v>
      </c>
      <c r="AY9" s="29">
        <v>0</v>
      </c>
      <c r="AZ9" s="29">
        <f t="shared" si="7"/>
        <v>100</v>
      </c>
      <c r="BA9" s="31">
        <v>4</v>
      </c>
      <c r="BB9" s="31">
        <v>54</v>
      </c>
      <c r="BC9" s="54">
        <f t="shared" si="8"/>
        <v>5</v>
      </c>
      <c r="BD9" s="100"/>
    </row>
    <row r="10" spans="1:56" ht="18">
      <c r="A10" s="41" t="s">
        <v>46</v>
      </c>
      <c r="B10" s="34" t="s">
        <v>12</v>
      </c>
      <c r="C10" s="75" t="s">
        <v>59</v>
      </c>
      <c r="D10" s="76" t="s">
        <v>104</v>
      </c>
      <c r="E10" s="74" t="s">
        <v>4</v>
      </c>
      <c r="F10" s="36">
        <v>2</v>
      </c>
      <c r="G10" s="36">
        <v>1</v>
      </c>
      <c r="H10" s="36">
        <v>5</v>
      </c>
      <c r="I10" s="36">
        <v>4</v>
      </c>
      <c r="J10" s="36">
        <v>3</v>
      </c>
      <c r="K10" s="36">
        <v>2</v>
      </c>
      <c r="L10" s="36">
        <v>1</v>
      </c>
      <c r="M10" s="36">
        <v>5</v>
      </c>
      <c r="N10" s="36">
        <v>300</v>
      </c>
      <c r="O10" s="36">
        <v>66</v>
      </c>
      <c r="P10" s="36">
        <v>436</v>
      </c>
      <c r="Q10" s="36">
        <v>340</v>
      </c>
      <c r="R10" s="36">
        <v>134</v>
      </c>
      <c r="S10" s="36"/>
      <c r="T10" s="36"/>
      <c r="U10" s="36"/>
      <c r="V10" s="36">
        <f t="shared" si="0"/>
        <v>1276</v>
      </c>
      <c r="W10" s="36">
        <v>7</v>
      </c>
      <c r="X10" s="36">
        <v>25</v>
      </c>
      <c r="Y10" s="36">
        <f t="shared" si="1"/>
        <v>7</v>
      </c>
      <c r="Z10" s="36">
        <v>9</v>
      </c>
      <c r="AA10" s="37">
        <v>0.023641435185185185</v>
      </c>
      <c r="AB10" s="50">
        <v>2</v>
      </c>
      <c r="AC10" s="36">
        <v>81</v>
      </c>
      <c r="AD10" s="36">
        <f t="shared" si="2"/>
        <v>2</v>
      </c>
      <c r="AE10" s="36">
        <v>9</v>
      </c>
      <c r="AF10" s="37">
        <v>0.020041550925925928</v>
      </c>
      <c r="AG10" s="32" t="s">
        <v>33</v>
      </c>
      <c r="AH10" s="42">
        <v>81</v>
      </c>
      <c r="AI10" s="36">
        <f t="shared" si="3"/>
        <v>162</v>
      </c>
      <c r="AJ10" s="36">
        <v>2</v>
      </c>
      <c r="AK10" s="36">
        <f>AJ10</f>
        <v>2</v>
      </c>
      <c r="AL10" s="36">
        <v>9</v>
      </c>
      <c r="AM10" s="37">
        <v>0.01956689814814815</v>
      </c>
      <c r="AN10" s="50">
        <v>2</v>
      </c>
      <c r="AO10" s="42">
        <v>81</v>
      </c>
      <c r="AP10" s="36">
        <f t="shared" si="4"/>
        <v>243</v>
      </c>
      <c r="AQ10" s="36">
        <v>1</v>
      </c>
      <c r="AR10" s="36">
        <f t="shared" si="5"/>
        <v>1</v>
      </c>
      <c r="AS10" s="36">
        <v>6</v>
      </c>
      <c r="AT10" s="37">
        <v>0.012919907407407408</v>
      </c>
      <c r="AU10" s="36">
        <v>5</v>
      </c>
      <c r="AV10" s="42">
        <v>43</v>
      </c>
      <c r="AW10" s="36">
        <f t="shared" si="6"/>
        <v>286</v>
      </c>
      <c r="AX10" s="32" t="s">
        <v>46</v>
      </c>
      <c r="AY10" s="42">
        <v>66</v>
      </c>
      <c r="AZ10" s="36">
        <f t="shared" si="7"/>
        <v>91</v>
      </c>
      <c r="BA10" s="31">
        <v>5</v>
      </c>
      <c r="BB10" s="31">
        <v>43</v>
      </c>
      <c r="BC10" s="54">
        <f t="shared" si="8"/>
        <v>33</v>
      </c>
      <c r="BD10" s="99"/>
    </row>
    <row r="11" spans="1:55" ht="18">
      <c r="A11" s="41" t="s">
        <v>33</v>
      </c>
      <c r="B11" s="34" t="s">
        <v>34</v>
      </c>
      <c r="C11" s="73" t="s">
        <v>9</v>
      </c>
      <c r="D11" s="77" t="s">
        <v>123</v>
      </c>
      <c r="E11" s="74" t="s">
        <v>45</v>
      </c>
      <c r="F11" s="36">
        <v>3</v>
      </c>
      <c r="G11" s="36">
        <v>2</v>
      </c>
      <c r="H11" s="36">
        <v>1</v>
      </c>
      <c r="I11" s="36">
        <v>5</v>
      </c>
      <c r="J11" s="36">
        <v>4</v>
      </c>
      <c r="K11" s="36">
        <v>3</v>
      </c>
      <c r="L11" s="36">
        <v>2</v>
      </c>
      <c r="M11" s="36">
        <v>1</v>
      </c>
      <c r="N11" s="36">
        <v>374</v>
      </c>
      <c r="O11" s="36">
        <v>520</v>
      </c>
      <c r="P11" s="36">
        <v>520</v>
      </c>
      <c r="Q11" s="36">
        <v>308</v>
      </c>
      <c r="R11" s="36">
        <v>520</v>
      </c>
      <c r="S11" s="36"/>
      <c r="T11" s="36"/>
      <c r="U11" s="36"/>
      <c r="V11" s="36">
        <f t="shared" si="0"/>
        <v>2242</v>
      </c>
      <c r="W11" s="36">
        <v>9</v>
      </c>
      <c r="X11" s="36">
        <v>8</v>
      </c>
      <c r="Y11" s="36">
        <f t="shared" si="1"/>
        <v>9</v>
      </c>
      <c r="Z11" s="36">
        <v>5</v>
      </c>
      <c r="AA11" s="37">
        <v>0.01669097222222222</v>
      </c>
      <c r="AB11" s="50">
        <v>5</v>
      </c>
      <c r="AC11" s="36">
        <v>43</v>
      </c>
      <c r="AD11" s="36">
        <f t="shared" si="2"/>
        <v>5</v>
      </c>
      <c r="AE11" s="36">
        <v>8</v>
      </c>
      <c r="AF11" s="37">
        <v>0.020364814814814815</v>
      </c>
      <c r="AG11" s="32" t="s">
        <v>47</v>
      </c>
      <c r="AH11" s="42">
        <v>54</v>
      </c>
      <c r="AI11" s="36">
        <f t="shared" si="3"/>
        <v>97</v>
      </c>
      <c r="AJ11" s="36">
        <v>5</v>
      </c>
      <c r="AK11" s="36">
        <v>5</v>
      </c>
      <c r="AL11" s="36">
        <v>8</v>
      </c>
      <c r="AM11" s="37">
        <v>0.019543750000000002</v>
      </c>
      <c r="AN11" s="50">
        <v>4</v>
      </c>
      <c r="AO11" s="42">
        <v>54</v>
      </c>
      <c r="AP11" s="36">
        <f t="shared" si="4"/>
        <v>151</v>
      </c>
      <c r="AQ11" s="36">
        <v>4</v>
      </c>
      <c r="AR11" s="36">
        <f t="shared" si="5"/>
        <v>4</v>
      </c>
      <c r="AS11" s="36">
        <v>1</v>
      </c>
      <c r="AT11" s="37">
        <v>0.0023883101851851856</v>
      </c>
      <c r="AU11" s="36">
        <v>6</v>
      </c>
      <c r="AV11" s="42">
        <v>34</v>
      </c>
      <c r="AW11" s="36">
        <f t="shared" si="6"/>
        <v>185</v>
      </c>
      <c r="AX11" s="32" t="s">
        <v>48</v>
      </c>
      <c r="AY11" s="42">
        <v>43</v>
      </c>
      <c r="AZ11" s="36">
        <f t="shared" si="7"/>
        <v>51</v>
      </c>
      <c r="BA11" s="31">
        <v>6</v>
      </c>
      <c r="BB11" s="31">
        <v>34</v>
      </c>
      <c r="BC11" s="54">
        <f t="shared" si="8"/>
        <v>22</v>
      </c>
    </row>
    <row r="12" spans="1:55" ht="18">
      <c r="A12" s="41" t="s">
        <v>32</v>
      </c>
      <c r="B12" s="34" t="s">
        <v>131</v>
      </c>
      <c r="C12" s="73" t="s">
        <v>90</v>
      </c>
      <c r="D12" s="5" t="s">
        <v>129</v>
      </c>
      <c r="E12" s="74" t="s">
        <v>91</v>
      </c>
      <c r="F12" s="36">
        <v>4</v>
      </c>
      <c r="G12" s="36">
        <v>3</v>
      </c>
      <c r="H12" s="36">
        <v>2</v>
      </c>
      <c r="I12" s="36">
        <v>1</v>
      </c>
      <c r="J12" s="36">
        <v>5</v>
      </c>
      <c r="K12" s="36">
        <v>4</v>
      </c>
      <c r="L12" s="36">
        <v>3</v>
      </c>
      <c r="M12" s="36">
        <v>2</v>
      </c>
      <c r="N12" s="36">
        <v>360</v>
      </c>
      <c r="O12" s="36">
        <v>150</v>
      </c>
      <c r="P12" s="36">
        <v>92</v>
      </c>
      <c r="Q12" s="36">
        <v>396</v>
      </c>
      <c r="R12" s="36">
        <v>40</v>
      </c>
      <c r="S12" s="36"/>
      <c r="T12" s="36"/>
      <c r="U12" s="36"/>
      <c r="V12" s="36">
        <f t="shared" si="0"/>
        <v>1038</v>
      </c>
      <c r="W12" s="36">
        <v>5</v>
      </c>
      <c r="X12" s="36">
        <v>43</v>
      </c>
      <c r="Y12" s="36">
        <f t="shared" si="1"/>
        <v>5</v>
      </c>
      <c r="Z12" s="36">
        <v>8</v>
      </c>
      <c r="AA12" s="37">
        <v>0.024694328703703704</v>
      </c>
      <c r="AB12" s="50">
        <v>3</v>
      </c>
      <c r="AC12" s="36">
        <v>66</v>
      </c>
      <c r="AD12" s="36">
        <f t="shared" si="2"/>
        <v>3</v>
      </c>
      <c r="AE12" s="36">
        <v>8</v>
      </c>
      <c r="AF12" s="37">
        <v>0.022170949074074076</v>
      </c>
      <c r="AG12" s="32" t="s">
        <v>50</v>
      </c>
      <c r="AH12" s="42">
        <v>25</v>
      </c>
      <c r="AI12" s="36">
        <f t="shared" si="3"/>
        <v>91</v>
      </c>
      <c r="AJ12" s="36">
        <v>6</v>
      </c>
      <c r="AK12" s="36">
        <v>6</v>
      </c>
      <c r="AL12" s="36">
        <v>1</v>
      </c>
      <c r="AM12" s="37">
        <v>0.0027329861111111114</v>
      </c>
      <c r="AN12" s="50">
        <v>6</v>
      </c>
      <c r="AO12" s="42">
        <v>34</v>
      </c>
      <c r="AP12" s="36">
        <f t="shared" si="4"/>
        <v>125</v>
      </c>
      <c r="AQ12" s="36">
        <v>6</v>
      </c>
      <c r="AR12" s="36">
        <f t="shared" si="5"/>
        <v>6</v>
      </c>
      <c r="AS12" s="36">
        <v>0</v>
      </c>
      <c r="AT12" s="37">
        <v>0</v>
      </c>
      <c r="AU12" s="36">
        <v>7</v>
      </c>
      <c r="AV12" s="42">
        <v>25</v>
      </c>
      <c r="AW12" s="36">
        <f t="shared" si="6"/>
        <v>150</v>
      </c>
      <c r="AX12" s="32" t="s">
        <v>49</v>
      </c>
      <c r="AY12" s="36">
        <v>0</v>
      </c>
      <c r="AZ12" s="36">
        <f t="shared" si="7"/>
        <v>43</v>
      </c>
      <c r="BA12" s="31">
        <v>7</v>
      </c>
      <c r="BB12" s="31">
        <v>25</v>
      </c>
      <c r="BC12" s="54">
        <f t="shared" si="8"/>
        <v>17</v>
      </c>
    </row>
    <row r="13" spans="1:55" ht="18">
      <c r="A13" s="33" t="s">
        <v>51</v>
      </c>
      <c r="B13" s="34" t="s">
        <v>77</v>
      </c>
      <c r="C13" s="38" t="s">
        <v>117</v>
      </c>
      <c r="D13" s="23" t="s">
        <v>118</v>
      </c>
      <c r="E13" s="24" t="s">
        <v>4</v>
      </c>
      <c r="F13" s="29">
        <v>1</v>
      </c>
      <c r="G13" s="29">
        <v>5</v>
      </c>
      <c r="H13" s="29">
        <v>4</v>
      </c>
      <c r="I13" s="29">
        <v>3</v>
      </c>
      <c r="J13" s="29">
        <v>2</v>
      </c>
      <c r="K13" s="29">
        <v>1</v>
      </c>
      <c r="L13" s="29">
        <v>5</v>
      </c>
      <c r="M13" s="29">
        <v>4</v>
      </c>
      <c r="N13" s="29">
        <v>326</v>
      </c>
      <c r="O13" s="29">
        <v>364</v>
      </c>
      <c r="P13" s="29">
        <v>192</v>
      </c>
      <c r="Q13" s="29">
        <v>166</v>
      </c>
      <c r="R13" s="29">
        <v>52</v>
      </c>
      <c r="S13" s="29"/>
      <c r="T13" s="29"/>
      <c r="U13" s="29"/>
      <c r="V13" s="29">
        <f t="shared" si="0"/>
        <v>1100</v>
      </c>
      <c r="W13" s="29">
        <v>6</v>
      </c>
      <c r="X13" s="29">
        <v>34</v>
      </c>
      <c r="Y13" s="36">
        <f t="shared" si="1"/>
        <v>6</v>
      </c>
      <c r="Z13" s="29">
        <v>2</v>
      </c>
      <c r="AA13" s="90" t="s">
        <v>121</v>
      </c>
      <c r="AB13" s="32" t="s">
        <v>51</v>
      </c>
      <c r="AC13" s="29">
        <v>0</v>
      </c>
      <c r="AD13" s="36" t="str">
        <f t="shared" si="2"/>
        <v>8</v>
      </c>
      <c r="AE13" s="29">
        <v>8</v>
      </c>
      <c r="AF13" s="27">
        <v>0.021769560185185183</v>
      </c>
      <c r="AG13" s="32" t="s">
        <v>49</v>
      </c>
      <c r="AH13" s="42">
        <v>34</v>
      </c>
      <c r="AI13" s="36">
        <f t="shared" si="3"/>
        <v>34</v>
      </c>
      <c r="AJ13" s="36">
        <v>8</v>
      </c>
      <c r="AK13" s="36">
        <v>8</v>
      </c>
      <c r="AL13" s="29">
        <v>0</v>
      </c>
      <c r="AM13" s="90" t="s">
        <v>152</v>
      </c>
      <c r="AN13" s="32" t="s">
        <v>153</v>
      </c>
      <c r="AO13" s="36">
        <v>0</v>
      </c>
      <c r="AP13" s="36">
        <f t="shared" si="4"/>
        <v>34</v>
      </c>
      <c r="AQ13" s="36">
        <v>8</v>
      </c>
      <c r="AR13" s="36">
        <f t="shared" si="5"/>
        <v>8</v>
      </c>
      <c r="AS13" s="36">
        <v>0</v>
      </c>
      <c r="AT13" s="90" t="s">
        <v>122</v>
      </c>
      <c r="AU13" s="32" t="s">
        <v>149</v>
      </c>
      <c r="AV13" s="36">
        <v>0</v>
      </c>
      <c r="AW13" s="36">
        <f t="shared" si="6"/>
        <v>34</v>
      </c>
      <c r="AX13" s="32" t="s">
        <v>52</v>
      </c>
      <c r="AY13" s="29">
        <v>0</v>
      </c>
      <c r="AZ13" s="29">
        <f t="shared" si="7"/>
        <v>34</v>
      </c>
      <c r="BA13" s="31">
        <v>8</v>
      </c>
      <c r="BB13" s="31">
        <v>16</v>
      </c>
      <c r="BC13" s="54">
        <f t="shared" si="8"/>
        <v>10</v>
      </c>
    </row>
    <row r="14" spans="1:55" ht="18">
      <c r="A14" s="78" t="s">
        <v>53</v>
      </c>
      <c r="B14" s="34" t="s">
        <v>10</v>
      </c>
      <c r="C14" s="79" t="s">
        <v>9</v>
      </c>
      <c r="D14" s="85" t="s">
        <v>101</v>
      </c>
      <c r="E14" s="80" t="s">
        <v>4</v>
      </c>
      <c r="F14" s="81">
        <v>4</v>
      </c>
      <c r="G14" s="81">
        <v>1</v>
      </c>
      <c r="H14" s="81">
        <v>5</v>
      </c>
      <c r="I14" s="81">
        <v>4</v>
      </c>
      <c r="J14" s="81">
        <v>3</v>
      </c>
      <c r="K14" s="81">
        <v>2</v>
      </c>
      <c r="L14" s="81">
        <v>1</v>
      </c>
      <c r="M14" s="81">
        <v>5</v>
      </c>
      <c r="N14" s="81">
        <v>520</v>
      </c>
      <c r="O14" s="81">
        <v>278</v>
      </c>
      <c r="P14" s="81">
        <v>156</v>
      </c>
      <c r="Q14" s="81">
        <v>321</v>
      </c>
      <c r="R14" s="81">
        <v>520</v>
      </c>
      <c r="S14" s="81"/>
      <c r="T14" s="81"/>
      <c r="U14" s="81"/>
      <c r="V14" s="81">
        <f t="shared" si="0"/>
        <v>1795</v>
      </c>
      <c r="W14" s="81">
        <v>8</v>
      </c>
      <c r="X14" s="81">
        <v>16</v>
      </c>
      <c r="Y14" s="81">
        <f t="shared" si="1"/>
        <v>8</v>
      </c>
      <c r="Z14" s="81">
        <v>0</v>
      </c>
      <c r="AA14" s="89" t="s">
        <v>122</v>
      </c>
      <c r="AB14" s="32" t="s">
        <v>52</v>
      </c>
      <c r="AC14" s="81">
        <v>0</v>
      </c>
      <c r="AD14" s="81" t="str">
        <f t="shared" si="2"/>
        <v>9</v>
      </c>
      <c r="AE14" s="81">
        <v>0</v>
      </c>
      <c r="AF14" s="90" t="s">
        <v>122</v>
      </c>
      <c r="AG14" s="32" t="s">
        <v>151</v>
      </c>
      <c r="AH14" s="81">
        <v>0</v>
      </c>
      <c r="AI14" s="81">
        <f t="shared" si="3"/>
        <v>0</v>
      </c>
      <c r="AJ14" s="32" t="s">
        <v>151</v>
      </c>
      <c r="AK14" s="81" t="str">
        <f>AJ14</f>
        <v>9-10</v>
      </c>
      <c r="AL14" s="29">
        <v>0</v>
      </c>
      <c r="AM14" s="90" t="s">
        <v>122</v>
      </c>
      <c r="AN14" s="32" t="s">
        <v>153</v>
      </c>
      <c r="AO14" s="81">
        <v>0</v>
      </c>
      <c r="AP14" s="81">
        <f t="shared" si="4"/>
        <v>0</v>
      </c>
      <c r="AQ14" s="32" t="s">
        <v>151</v>
      </c>
      <c r="AR14" s="81">
        <v>9</v>
      </c>
      <c r="AS14" s="81">
        <v>9</v>
      </c>
      <c r="AT14" s="82">
        <v>0.021356134259259262</v>
      </c>
      <c r="AU14" s="81">
        <v>2</v>
      </c>
      <c r="AV14" s="42">
        <v>81</v>
      </c>
      <c r="AW14" s="81">
        <f t="shared" si="6"/>
        <v>81</v>
      </c>
      <c r="AX14" s="32" t="s">
        <v>50</v>
      </c>
      <c r="AY14" s="81">
        <v>0</v>
      </c>
      <c r="AZ14" s="81">
        <f t="shared" si="7"/>
        <v>16</v>
      </c>
      <c r="BA14" s="31">
        <v>9</v>
      </c>
      <c r="BB14" s="31">
        <v>8</v>
      </c>
      <c r="BC14" s="54">
        <f t="shared" si="8"/>
        <v>9</v>
      </c>
    </row>
    <row r="15" spans="1:56" s="84" customFormat="1" ht="18">
      <c r="A15" s="33" t="s">
        <v>50</v>
      </c>
      <c r="B15" s="34" t="s">
        <v>58</v>
      </c>
      <c r="C15" s="26" t="s">
        <v>132</v>
      </c>
      <c r="D15" s="5" t="s">
        <v>133</v>
      </c>
      <c r="E15" s="9" t="s">
        <v>134</v>
      </c>
      <c r="F15" s="29">
        <v>5</v>
      </c>
      <c r="G15" s="29">
        <v>2</v>
      </c>
      <c r="H15" s="29">
        <v>1</v>
      </c>
      <c r="I15" s="29">
        <v>5</v>
      </c>
      <c r="J15" s="29">
        <v>4</v>
      </c>
      <c r="K15" s="29">
        <v>3</v>
      </c>
      <c r="L15" s="29">
        <v>2</v>
      </c>
      <c r="M15" s="29">
        <v>1</v>
      </c>
      <c r="N15" s="29">
        <v>520</v>
      </c>
      <c r="O15" s="29">
        <v>442</v>
      </c>
      <c r="P15" s="29">
        <v>520</v>
      </c>
      <c r="Q15" s="29">
        <v>520</v>
      </c>
      <c r="R15" s="29">
        <v>520</v>
      </c>
      <c r="S15" s="29"/>
      <c r="T15" s="29"/>
      <c r="U15" s="29"/>
      <c r="V15" s="29">
        <f t="shared" si="0"/>
        <v>2522</v>
      </c>
      <c r="W15" s="29">
        <v>10</v>
      </c>
      <c r="X15" s="29">
        <v>1</v>
      </c>
      <c r="Y15" s="36">
        <f t="shared" si="1"/>
        <v>10</v>
      </c>
      <c r="Z15" s="81">
        <v>0</v>
      </c>
      <c r="AA15" s="89" t="s">
        <v>122</v>
      </c>
      <c r="AB15" s="32" t="s">
        <v>53</v>
      </c>
      <c r="AC15" s="29">
        <v>0</v>
      </c>
      <c r="AD15" s="36" t="str">
        <f t="shared" si="2"/>
        <v>10</v>
      </c>
      <c r="AE15" s="81">
        <v>0</v>
      </c>
      <c r="AF15" s="90" t="s">
        <v>122</v>
      </c>
      <c r="AG15" s="32" t="s">
        <v>151</v>
      </c>
      <c r="AH15" s="29">
        <v>0</v>
      </c>
      <c r="AI15" s="36">
        <f t="shared" si="3"/>
        <v>0</v>
      </c>
      <c r="AJ15" s="32" t="s">
        <v>151</v>
      </c>
      <c r="AK15" s="36" t="str">
        <f>AJ15</f>
        <v>9-10</v>
      </c>
      <c r="AL15" s="29">
        <v>0</v>
      </c>
      <c r="AM15" s="90" t="s">
        <v>122</v>
      </c>
      <c r="AN15" s="32" t="s">
        <v>153</v>
      </c>
      <c r="AO15" s="36">
        <v>0</v>
      </c>
      <c r="AP15" s="36">
        <f t="shared" si="4"/>
        <v>0</v>
      </c>
      <c r="AQ15" s="32" t="s">
        <v>151</v>
      </c>
      <c r="AR15" s="36">
        <v>10</v>
      </c>
      <c r="AS15" s="36">
        <v>0</v>
      </c>
      <c r="AT15" s="90" t="s">
        <v>122</v>
      </c>
      <c r="AU15" s="32" t="s">
        <v>149</v>
      </c>
      <c r="AV15" s="36">
        <v>0</v>
      </c>
      <c r="AW15" s="36">
        <f t="shared" si="6"/>
        <v>0</v>
      </c>
      <c r="AX15" s="32" t="s">
        <v>53</v>
      </c>
      <c r="AY15" s="29">
        <v>0</v>
      </c>
      <c r="AZ15" s="29">
        <f t="shared" si="7"/>
        <v>1</v>
      </c>
      <c r="BA15" s="31">
        <v>10</v>
      </c>
      <c r="BB15" s="31">
        <v>1</v>
      </c>
      <c r="BC15" s="54">
        <f t="shared" si="8"/>
        <v>0</v>
      </c>
      <c r="BD15" s="101"/>
    </row>
    <row r="16" spans="1:55" ht="18" hidden="1">
      <c r="A16" s="51"/>
      <c r="B16" s="45"/>
      <c r="C16" s="52"/>
      <c r="D16" s="16"/>
      <c r="E16" s="16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4"/>
      <c r="Z16" s="48"/>
      <c r="AA16" s="53"/>
      <c r="AB16" s="49"/>
      <c r="AC16" s="48"/>
      <c r="AD16" s="54"/>
      <c r="AE16" s="48"/>
      <c r="AF16" s="53"/>
      <c r="AG16" s="49"/>
      <c r="AH16" s="48"/>
      <c r="AI16" s="48"/>
      <c r="AJ16" s="48"/>
      <c r="AK16" s="48"/>
      <c r="AL16" s="48"/>
      <c r="AM16" s="53"/>
      <c r="AN16" s="49"/>
      <c r="AO16" s="54"/>
      <c r="AP16" s="55"/>
      <c r="AQ16" s="55"/>
      <c r="AR16" s="54"/>
      <c r="AS16" s="54"/>
      <c r="AT16" s="56"/>
      <c r="AU16" s="54"/>
      <c r="AV16" s="55"/>
      <c r="AW16" s="55"/>
      <c r="AX16" s="49"/>
      <c r="AY16" s="48"/>
      <c r="AZ16" s="48"/>
      <c r="BA16" s="57"/>
      <c r="BB16" s="57"/>
      <c r="BC16" s="54">
        <f t="shared" si="8"/>
        <v>0</v>
      </c>
    </row>
    <row r="17" spans="1:56" s="15" customFormat="1" ht="15.75" customHeight="1" hidden="1">
      <c r="A17" s="105" t="s">
        <v>24</v>
      </c>
      <c r="B17" s="105"/>
      <c r="C17" s="105"/>
      <c r="D17" s="105"/>
      <c r="E17" s="105"/>
      <c r="F17" s="62" t="s">
        <v>25</v>
      </c>
      <c r="G17" s="63"/>
      <c r="H17" s="63"/>
      <c r="I17" s="63"/>
      <c r="J17" s="63"/>
      <c r="K17" s="63"/>
      <c r="L17" s="63"/>
      <c r="M17" s="64"/>
      <c r="N17" s="62" t="s">
        <v>43</v>
      </c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68" t="s">
        <v>44</v>
      </c>
      <c r="Z17" s="69"/>
      <c r="AA17" s="69"/>
      <c r="AB17" s="91"/>
      <c r="AC17" s="69"/>
      <c r="AD17" s="69"/>
      <c r="AE17" s="69"/>
      <c r="AF17" s="69"/>
      <c r="AG17" s="91"/>
      <c r="AH17" s="69"/>
      <c r="AI17" s="69"/>
      <c r="AJ17" s="69"/>
      <c r="AK17" s="69"/>
      <c r="AL17" s="69"/>
      <c r="AM17" s="69"/>
      <c r="AN17" s="91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70"/>
      <c r="AZ17" s="120" t="s">
        <v>89</v>
      </c>
      <c r="BA17" s="121"/>
      <c r="BB17" s="121"/>
      <c r="BC17" s="54">
        <f t="shared" si="8"/>
        <v>0</v>
      </c>
      <c r="BD17" s="97"/>
    </row>
    <row r="18" spans="1:56" s="15" customFormat="1" ht="15.75" customHeight="1" hidden="1">
      <c r="A18" s="105"/>
      <c r="B18" s="105"/>
      <c r="C18" s="105"/>
      <c r="D18" s="105"/>
      <c r="E18" s="105"/>
      <c r="F18" s="65"/>
      <c r="G18" s="66"/>
      <c r="H18" s="66"/>
      <c r="I18" s="66"/>
      <c r="J18" s="66"/>
      <c r="K18" s="66"/>
      <c r="L18" s="66"/>
      <c r="M18" s="67"/>
      <c r="N18" s="65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113" t="s">
        <v>27</v>
      </c>
      <c r="Z18" s="114"/>
      <c r="AA18" s="114"/>
      <c r="AB18" s="114"/>
      <c r="AC18" s="115"/>
      <c r="AD18" s="113" t="s">
        <v>28</v>
      </c>
      <c r="AE18" s="114"/>
      <c r="AF18" s="114"/>
      <c r="AG18" s="114"/>
      <c r="AH18" s="115"/>
      <c r="AI18" s="116" t="s">
        <v>84</v>
      </c>
      <c r="AJ18" s="116" t="s">
        <v>87</v>
      </c>
      <c r="AK18" s="113" t="s">
        <v>29</v>
      </c>
      <c r="AL18" s="114"/>
      <c r="AM18" s="114"/>
      <c r="AN18" s="114"/>
      <c r="AO18" s="115"/>
      <c r="AP18" s="116" t="s">
        <v>85</v>
      </c>
      <c r="AQ18" s="116" t="s">
        <v>88</v>
      </c>
      <c r="AR18" s="113" t="s">
        <v>38</v>
      </c>
      <c r="AS18" s="114"/>
      <c r="AT18" s="114"/>
      <c r="AU18" s="114"/>
      <c r="AV18" s="115"/>
      <c r="AW18" s="116" t="s">
        <v>86</v>
      </c>
      <c r="AX18" s="118" t="s">
        <v>39</v>
      </c>
      <c r="AY18" s="117" t="s">
        <v>40</v>
      </c>
      <c r="AZ18" s="121"/>
      <c r="BA18" s="121"/>
      <c r="BB18" s="121"/>
      <c r="BC18" s="54">
        <f t="shared" si="8"/>
        <v>0</v>
      </c>
      <c r="BD18" s="97"/>
    </row>
    <row r="19" spans="1:56" s="11" customFormat="1" ht="59.25" customHeight="1" hidden="1">
      <c r="A19" s="46" t="s">
        <v>35</v>
      </c>
      <c r="B19" s="40" t="s">
        <v>0</v>
      </c>
      <c r="C19" s="35" t="s">
        <v>1</v>
      </c>
      <c r="D19" s="35" t="s">
        <v>2</v>
      </c>
      <c r="E19" s="35" t="s">
        <v>3</v>
      </c>
      <c r="F19" s="35" t="s">
        <v>15</v>
      </c>
      <c r="G19" s="35" t="s">
        <v>66</v>
      </c>
      <c r="H19" s="35" t="s">
        <v>16</v>
      </c>
      <c r="I19" s="35" t="s">
        <v>67</v>
      </c>
      <c r="J19" s="35" t="s">
        <v>17</v>
      </c>
      <c r="K19" s="35" t="s">
        <v>68</v>
      </c>
      <c r="L19" s="35" t="s">
        <v>31</v>
      </c>
      <c r="M19" s="35" t="s">
        <v>81</v>
      </c>
      <c r="N19" s="47" t="s">
        <v>18</v>
      </c>
      <c r="O19" s="47" t="s">
        <v>69</v>
      </c>
      <c r="P19" s="47" t="s">
        <v>19</v>
      </c>
      <c r="Q19" s="47" t="s">
        <v>70</v>
      </c>
      <c r="R19" s="47" t="s">
        <v>20</v>
      </c>
      <c r="S19" s="47" t="s">
        <v>71</v>
      </c>
      <c r="T19" s="47" t="s">
        <v>36</v>
      </c>
      <c r="U19" s="47" t="s">
        <v>72</v>
      </c>
      <c r="V19" s="35" t="s">
        <v>21</v>
      </c>
      <c r="W19" s="35" t="s">
        <v>41</v>
      </c>
      <c r="X19" s="35" t="s">
        <v>42</v>
      </c>
      <c r="Y19" s="35" t="s">
        <v>14</v>
      </c>
      <c r="Z19" s="35" t="s">
        <v>56</v>
      </c>
      <c r="AA19" s="35" t="s">
        <v>26</v>
      </c>
      <c r="AB19" s="92" t="s">
        <v>54</v>
      </c>
      <c r="AC19" s="72" t="s">
        <v>83</v>
      </c>
      <c r="AD19" s="35" t="s">
        <v>14</v>
      </c>
      <c r="AE19" s="35" t="s">
        <v>56</v>
      </c>
      <c r="AF19" s="35" t="s">
        <v>26</v>
      </c>
      <c r="AG19" s="92" t="s">
        <v>54</v>
      </c>
      <c r="AH19" s="72" t="s">
        <v>83</v>
      </c>
      <c r="AI19" s="116"/>
      <c r="AJ19" s="116"/>
      <c r="AK19" s="35" t="s">
        <v>14</v>
      </c>
      <c r="AL19" s="35" t="s">
        <v>56</v>
      </c>
      <c r="AM19" s="35" t="s">
        <v>26</v>
      </c>
      <c r="AN19" s="92" t="s">
        <v>54</v>
      </c>
      <c r="AO19" s="72" t="s">
        <v>83</v>
      </c>
      <c r="AP19" s="116"/>
      <c r="AQ19" s="116"/>
      <c r="AR19" s="35" t="s">
        <v>14</v>
      </c>
      <c r="AS19" s="35" t="s">
        <v>56</v>
      </c>
      <c r="AT19" s="35" t="s">
        <v>26</v>
      </c>
      <c r="AU19" s="71" t="s">
        <v>54</v>
      </c>
      <c r="AV19" s="72" t="s">
        <v>83</v>
      </c>
      <c r="AW19" s="116"/>
      <c r="AX19" s="119"/>
      <c r="AY19" s="117"/>
      <c r="AZ19" s="35" t="s">
        <v>30</v>
      </c>
      <c r="BA19" s="17" t="s">
        <v>22</v>
      </c>
      <c r="BB19" s="17" t="s">
        <v>57</v>
      </c>
      <c r="BC19" s="54" t="e">
        <f t="shared" si="8"/>
        <v>#VALUE!</v>
      </c>
      <c r="BD19" s="98"/>
    </row>
    <row r="20" spans="1:56" s="11" customFormat="1" ht="18">
      <c r="A20" s="7"/>
      <c r="B20" s="8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9"/>
      <c r="Z20" s="19"/>
      <c r="AA20" s="22"/>
      <c r="AB20" s="93"/>
      <c r="AC20" s="61"/>
      <c r="AD20" s="22"/>
      <c r="AE20" s="22"/>
      <c r="AF20" s="22"/>
      <c r="AG20" s="93"/>
      <c r="AH20" s="61"/>
      <c r="AI20" s="61"/>
      <c r="AJ20" s="61"/>
      <c r="AK20" s="22"/>
      <c r="AL20" s="22"/>
      <c r="AM20" s="22"/>
      <c r="AN20" s="104"/>
      <c r="AO20" s="22"/>
      <c r="AP20" s="19"/>
      <c r="AQ20" s="19"/>
      <c r="AR20" s="19"/>
      <c r="AS20" s="19"/>
      <c r="AT20" s="19"/>
      <c r="AU20" s="10"/>
      <c r="AV20" s="10"/>
      <c r="AW20" s="10"/>
      <c r="AX20" s="20"/>
      <c r="AY20" s="22"/>
      <c r="AZ20" s="22"/>
      <c r="BA20" s="59"/>
      <c r="BB20" s="60"/>
      <c r="BC20" s="54"/>
      <c r="BD20" s="98"/>
    </row>
    <row r="21" spans="1:55" ht="18">
      <c r="A21" s="33" t="s">
        <v>48</v>
      </c>
      <c r="B21" s="34" t="s">
        <v>13</v>
      </c>
      <c r="C21" s="26" t="s">
        <v>132</v>
      </c>
      <c r="D21" s="5" t="s">
        <v>112</v>
      </c>
      <c r="E21" s="5" t="s">
        <v>7</v>
      </c>
      <c r="F21" s="29">
        <v>4</v>
      </c>
      <c r="G21" s="29">
        <v>3</v>
      </c>
      <c r="H21" s="29">
        <v>5</v>
      </c>
      <c r="I21" s="29">
        <v>4</v>
      </c>
      <c r="J21" s="29">
        <v>3</v>
      </c>
      <c r="K21" s="29">
        <v>2</v>
      </c>
      <c r="L21" s="29">
        <v>1</v>
      </c>
      <c r="M21" s="29">
        <v>5</v>
      </c>
      <c r="N21" s="29"/>
      <c r="O21" s="29"/>
      <c r="P21" s="29">
        <v>186</v>
      </c>
      <c r="Q21" s="29">
        <v>246</v>
      </c>
      <c r="R21" s="29">
        <v>42</v>
      </c>
      <c r="S21" s="29">
        <v>246</v>
      </c>
      <c r="T21" s="29">
        <v>520</v>
      </c>
      <c r="U21" s="29">
        <v>40</v>
      </c>
      <c r="V21" s="29">
        <f aca="true" t="shared" si="9" ref="V21:V29">SUM(N21:U21)</f>
        <v>1280</v>
      </c>
      <c r="W21" s="29">
        <v>3</v>
      </c>
      <c r="X21" s="81">
        <v>57</v>
      </c>
      <c r="Y21" s="36">
        <f aca="true" t="shared" si="10" ref="Y21:Y29">W21</f>
        <v>3</v>
      </c>
      <c r="Z21" s="29">
        <v>9</v>
      </c>
      <c r="AA21" s="27">
        <v>0.02005810185185185</v>
      </c>
      <c r="AB21" s="32" t="s">
        <v>32</v>
      </c>
      <c r="AC21" s="29">
        <v>90</v>
      </c>
      <c r="AD21" s="36" t="str">
        <f aca="true" t="shared" si="11" ref="AD21:AD29">AB21</f>
        <v>1</v>
      </c>
      <c r="AE21" s="29">
        <v>9</v>
      </c>
      <c r="AF21" s="27">
        <v>0.019012499999999998</v>
      </c>
      <c r="AG21" s="32">
        <v>1</v>
      </c>
      <c r="AH21" s="42">
        <v>90</v>
      </c>
      <c r="AI21" s="36">
        <f aca="true" t="shared" si="12" ref="AI21:AI29">AC21+AH21</f>
        <v>180</v>
      </c>
      <c r="AJ21" s="36">
        <v>1</v>
      </c>
      <c r="AK21" s="36">
        <f aca="true" t="shared" si="13" ref="AK21:AK29">AJ21</f>
        <v>1</v>
      </c>
      <c r="AL21" s="29">
        <v>9</v>
      </c>
      <c r="AM21" s="27">
        <v>0.019061805555555558</v>
      </c>
      <c r="AN21" s="32" t="s">
        <v>33</v>
      </c>
      <c r="AO21" s="42">
        <v>72</v>
      </c>
      <c r="AP21" s="36">
        <f aca="true" t="shared" si="14" ref="AP21:AP29">AI21+AO21</f>
        <v>252</v>
      </c>
      <c r="AQ21" s="36">
        <v>1</v>
      </c>
      <c r="AR21" s="36">
        <f aca="true" t="shared" si="15" ref="AR21:AR29">AQ21</f>
        <v>1</v>
      </c>
      <c r="AS21" s="36">
        <v>9</v>
      </c>
      <c r="AT21" s="37">
        <v>0.019157060185185187</v>
      </c>
      <c r="AU21" s="36">
        <v>1</v>
      </c>
      <c r="AV21" s="42">
        <v>90</v>
      </c>
      <c r="AW21" s="36">
        <f aca="true" t="shared" si="16" ref="AW21:AW29">AP21+AV21</f>
        <v>342</v>
      </c>
      <c r="AX21" s="32" t="s">
        <v>32</v>
      </c>
      <c r="AY21" s="42">
        <v>90</v>
      </c>
      <c r="AZ21" s="29">
        <f aca="true" t="shared" si="17" ref="AZ21:AZ29">X21+AY21</f>
        <v>147</v>
      </c>
      <c r="BA21" s="31">
        <v>1</v>
      </c>
      <c r="BB21" s="31">
        <v>90</v>
      </c>
      <c r="BC21" s="54">
        <f aca="true" t="shared" si="18" ref="BC21:BC29">Z21+AE21+AL21+AS21</f>
        <v>36</v>
      </c>
    </row>
    <row r="22" spans="1:55" ht="18">
      <c r="A22" s="33" t="s">
        <v>47</v>
      </c>
      <c r="B22" s="34" t="s">
        <v>73</v>
      </c>
      <c r="C22" s="26" t="s">
        <v>96</v>
      </c>
      <c r="D22" s="74" t="s">
        <v>108</v>
      </c>
      <c r="E22" s="5" t="s">
        <v>4</v>
      </c>
      <c r="F22" s="29">
        <v>1</v>
      </c>
      <c r="G22" s="29">
        <v>5</v>
      </c>
      <c r="H22" s="29">
        <v>2</v>
      </c>
      <c r="I22" s="29">
        <v>1</v>
      </c>
      <c r="J22" s="29">
        <v>5</v>
      </c>
      <c r="K22" s="29">
        <v>4</v>
      </c>
      <c r="L22" s="29">
        <v>3</v>
      </c>
      <c r="M22" s="29">
        <v>2</v>
      </c>
      <c r="N22" s="29"/>
      <c r="O22" s="29"/>
      <c r="P22" s="29">
        <v>136</v>
      </c>
      <c r="Q22" s="29">
        <v>192</v>
      </c>
      <c r="R22" s="29">
        <v>178</v>
      </c>
      <c r="S22" s="29">
        <v>268</v>
      </c>
      <c r="T22" s="29">
        <v>380</v>
      </c>
      <c r="U22" s="29">
        <v>34</v>
      </c>
      <c r="V22" s="29">
        <f t="shared" si="9"/>
        <v>1188</v>
      </c>
      <c r="W22" s="29">
        <v>1</v>
      </c>
      <c r="X22" s="29">
        <v>90</v>
      </c>
      <c r="Y22" s="36">
        <f t="shared" si="10"/>
        <v>1</v>
      </c>
      <c r="Z22" s="29">
        <v>8</v>
      </c>
      <c r="AA22" s="27">
        <v>0.020509143518518517</v>
      </c>
      <c r="AB22" s="32" t="s">
        <v>47</v>
      </c>
      <c r="AC22" s="29">
        <v>45</v>
      </c>
      <c r="AD22" s="36" t="str">
        <f t="shared" si="11"/>
        <v>4</v>
      </c>
      <c r="AE22" s="81">
        <v>0</v>
      </c>
      <c r="AF22" s="90" t="s">
        <v>122</v>
      </c>
      <c r="AG22" s="32" t="s">
        <v>150</v>
      </c>
      <c r="AH22" s="29">
        <v>0</v>
      </c>
      <c r="AI22" s="36">
        <f t="shared" si="12"/>
        <v>45</v>
      </c>
      <c r="AJ22" s="36">
        <v>7</v>
      </c>
      <c r="AK22" s="36">
        <f t="shared" si="13"/>
        <v>7</v>
      </c>
      <c r="AL22" s="29">
        <v>9</v>
      </c>
      <c r="AM22" s="27">
        <v>0.01898738425925926</v>
      </c>
      <c r="AN22" s="32" t="s">
        <v>32</v>
      </c>
      <c r="AO22" s="42">
        <v>90</v>
      </c>
      <c r="AP22" s="36">
        <f t="shared" si="14"/>
        <v>135</v>
      </c>
      <c r="AQ22" s="36">
        <v>4</v>
      </c>
      <c r="AR22" s="36">
        <f t="shared" si="15"/>
        <v>4</v>
      </c>
      <c r="AS22" s="36">
        <v>4</v>
      </c>
      <c r="AT22" s="37">
        <v>0.00875625</v>
      </c>
      <c r="AU22" s="36">
        <v>5</v>
      </c>
      <c r="AV22" s="42">
        <v>35</v>
      </c>
      <c r="AW22" s="36">
        <f t="shared" si="16"/>
        <v>170</v>
      </c>
      <c r="AX22" s="32" t="s">
        <v>47</v>
      </c>
      <c r="AY22" s="42">
        <v>45</v>
      </c>
      <c r="AZ22" s="29">
        <f t="shared" si="17"/>
        <v>135</v>
      </c>
      <c r="BA22" s="31">
        <v>2</v>
      </c>
      <c r="BB22" s="31">
        <v>72</v>
      </c>
      <c r="BC22" s="54">
        <f t="shared" si="18"/>
        <v>21</v>
      </c>
    </row>
    <row r="23" spans="1:55" ht="18">
      <c r="A23" s="41" t="s">
        <v>50</v>
      </c>
      <c r="B23" s="34" t="s">
        <v>61</v>
      </c>
      <c r="C23" s="73" t="s">
        <v>62</v>
      </c>
      <c r="D23" s="74" t="s">
        <v>103</v>
      </c>
      <c r="E23" s="74" t="s">
        <v>8</v>
      </c>
      <c r="F23" s="29">
        <v>3</v>
      </c>
      <c r="G23" s="29">
        <v>2</v>
      </c>
      <c r="H23" s="29">
        <v>4</v>
      </c>
      <c r="I23" s="29">
        <v>3</v>
      </c>
      <c r="J23" s="29">
        <v>2</v>
      </c>
      <c r="K23" s="29">
        <v>1</v>
      </c>
      <c r="L23" s="29">
        <v>5</v>
      </c>
      <c r="M23" s="29">
        <v>4</v>
      </c>
      <c r="N23" s="29"/>
      <c r="O23" s="29"/>
      <c r="P23" s="29">
        <v>238</v>
      </c>
      <c r="Q23" s="29">
        <v>136</v>
      </c>
      <c r="R23" s="29">
        <v>72</v>
      </c>
      <c r="S23" s="29">
        <v>258</v>
      </c>
      <c r="T23" s="29">
        <v>520</v>
      </c>
      <c r="U23" s="29">
        <v>34</v>
      </c>
      <c r="V23" s="29">
        <f t="shared" si="9"/>
        <v>1258</v>
      </c>
      <c r="W23" s="29">
        <v>2</v>
      </c>
      <c r="X23" s="29">
        <v>72</v>
      </c>
      <c r="Y23" s="36">
        <f t="shared" si="10"/>
        <v>2</v>
      </c>
      <c r="Z23" s="29">
        <v>9</v>
      </c>
      <c r="AA23" s="27">
        <v>0.020557175925925927</v>
      </c>
      <c r="AB23" s="32" t="s">
        <v>33</v>
      </c>
      <c r="AC23" s="29">
        <v>72</v>
      </c>
      <c r="AD23" s="36" t="str">
        <f t="shared" si="11"/>
        <v>2</v>
      </c>
      <c r="AE23" s="29">
        <v>9</v>
      </c>
      <c r="AF23" s="27">
        <v>0.019779166666666667</v>
      </c>
      <c r="AG23" s="32">
        <v>2</v>
      </c>
      <c r="AH23" s="42">
        <v>72</v>
      </c>
      <c r="AI23" s="36">
        <f t="shared" si="12"/>
        <v>144</v>
      </c>
      <c r="AJ23" s="36">
        <v>2</v>
      </c>
      <c r="AK23" s="36">
        <f t="shared" si="13"/>
        <v>2</v>
      </c>
      <c r="AL23" s="29">
        <v>5</v>
      </c>
      <c r="AM23" s="27">
        <v>0.01073449074074074</v>
      </c>
      <c r="AN23" s="32" t="s">
        <v>50</v>
      </c>
      <c r="AO23" s="42">
        <v>17</v>
      </c>
      <c r="AP23" s="36">
        <f t="shared" si="14"/>
        <v>161</v>
      </c>
      <c r="AQ23" s="36">
        <v>2</v>
      </c>
      <c r="AR23" s="36">
        <f t="shared" si="15"/>
        <v>2</v>
      </c>
      <c r="AS23" s="36">
        <v>1</v>
      </c>
      <c r="AT23" s="37">
        <v>0.0024710648148148153</v>
      </c>
      <c r="AU23" s="36">
        <v>6</v>
      </c>
      <c r="AV23" s="42">
        <v>26</v>
      </c>
      <c r="AW23" s="36">
        <f t="shared" si="16"/>
        <v>187</v>
      </c>
      <c r="AX23" s="32" t="s">
        <v>46</v>
      </c>
      <c r="AY23" s="42">
        <v>57</v>
      </c>
      <c r="AZ23" s="29">
        <f t="shared" si="17"/>
        <v>129</v>
      </c>
      <c r="BA23" s="31">
        <v>3</v>
      </c>
      <c r="BB23" s="31">
        <v>57</v>
      </c>
      <c r="BC23" s="54">
        <f t="shared" si="18"/>
        <v>24</v>
      </c>
    </row>
    <row r="24" spans="1:55" ht="18">
      <c r="A24" s="78" t="s">
        <v>51</v>
      </c>
      <c r="B24" s="34" t="s">
        <v>60</v>
      </c>
      <c r="C24" s="79" t="s">
        <v>59</v>
      </c>
      <c r="D24" s="80" t="s">
        <v>99</v>
      </c>
      <c r="E24" s="80" t="s">
        <v>4</v>
      </c>
      <c r="F24" s="81">
        <v>2</v>
      </c>
      <c r="G24" s="81">
        <v>1</v>
      </c>
      <c r="H24" s="81">
        <v>4</v>
      </c>
      <c r="I24" s="81">
        <v>3</v>
      </c>
      <c r="J24" s="81">
        <v>2</v>
      </c>
      <c r="K24" s="81">
        <v>1</v>
      </c>
      <c r="L24" s="81">
        <v>4</v>
      </c>
      <c r="M24" s="81">
        <v>3</v>
      </c>
      <c r="N24" s="81"/>
      <c r="O24" s="81"/>
      <c r="P24" s="81">
        <v>184</v>
      </c>
      <c r="Q24" s="81">
        <v>146</v>
      </c>
      <c r="R24" s="81">
        <v>140</v>
      </c>
      <c r="S24" s="81">
        <v>299</v>
      </c>
      <c r="T24" s="81">
        <v>492</v>
      </c>
      <c r="U24" s="81">
        <v>124</v>
      </c>
      <c r="V24" s="81">
        <f t="shared" si="9"/>
        <v>1385</v>
      </c>
      <c r="W24" s="81">
        <v>4</v>
      </c>
      <c r="X24" s="81">
        <v>45</v>
      </c>
      <c r="Y24" s="81">
        <f t="shared" si="10"/>
        <v>4</v>
      </c>
      <c r="Z24" s="81">
        <v>8</v>
      </c>
      <c r="AA24" s="82">
        <v>0.02154722222222222</v>
      </c>
      <c r="AB24" s="32" t="s">
        <v>49</v>
      </c>
      <c r="AC24" s="81">
        <v>26</v>
      </c>
      <c r="AD24" s="81" t="str">
        <f t="shared" si="11"/>
        <v>6</v>
      </c>
      <c r="AE24" s="81">
        <v>8</v>
      </c>
      <c r="AF24" s="82">
        <v>0.019208333333333334</v>
      </c>
      <c r="AG24" s="83">
        <v>4</v>
      </c>
      <c r="AH24" s="42">
        <v>45</v>
      </c>
      <c r="AI24" s="81">
        <f t="shared" si="12"/>
        <v>71</v>
      </c>
      <c r="AJ24" s="81">
        <v>4</v>
      </c>
      <c r="AK24" s="81">
        <f t="shared" si="13"/>
        <v>4</v>
      </c>
      <c r="AL24" s="81">
        <v>9</v>
      </c>
      <c r="AM24" s="82">
        <v>0.020781828703703705</v>
      </c>
      <c r="AN24" s="32" t="s">
        <v>46</v>
      </c>
      <c r="AO24" s="42">
        <v>57</v>
      </c>
      <c r="AP24" s="81">
        <f t="shared" si="14"/>
        <v>128</v>
      </c>
      <c r="AQ24" s="36">
        <v>5</v>
      </c>
      <c r="AR24" s="81">
        <f t="shared" si="15"/>
        <v>5</v>
      </c>
      <c r="AS24" s="81">
        <v>8</v>
      </c>
      <c r="AT24" s="82">
        <v>0.01885960648148148</v>
      </c>
      <c r="AU24" s="81">
        <v>2</v>
      </c>
      <c r="AV24" s="42">
        <v>72</v>
      </c>
      <c r="AW24" s="81">
        <f t="shared" si="16"/>
        <v>200</v>
      </c>
      <c r="AX24" s="32" t="s">
        <v>33</v>
      </c>
      <c r="AY24" s="42">
        <v>72</v>
      </c>
      <c r="AZ24" s="81">
        <f t="shared" si="17"/>
        <v>117</v>
      </c>
      <c r="BA24" s="31">
        <v>4</v>
      </c>
      <c r="BB24" s="31">
        <v>45</v>
      </c>
      <c r="BC24" s="54">
        <f t="shared" si="18"/>
        <v>33</v>
      </c>
    </row>
    <row r="25" spans="1:55" ht="18">
      <c r="A25" s="33" t="s">
        <v>49</v>
      </c>
      <c r="B25" s="34" t="s">
        <v>92</v>
      </c>
      <c r="C25" s="73" t="s">
        <v>93</v>
      </c>
      <c r="D25" s="5" t="s">
        <v>124</v>
      </c>
      <c r="E25" s="74" t="s">
        <v>4</v>
      </c>
      <c r="F25" s="29">
        <v>3</v>
      </c>
      <c r="G25" s="29">
        <v>2</v>
      </c>
      <c r="H25" s="29">
        <v>1</v>
      </c>
      <c r="I25" s="29">
        <v>4</v>
      </c>
      <c r="J25" s="29">
        <v>3</v>
      </c>
      <c r="K25" s="29">
        <v>2</v>
      </c>
      <c r="L25" s="29">
        <v>1</v>
      </c>
      <c r="M25" s="29">
        <v>4</v>
      </c>
      <c r="N25" s="29"/>
      <c r="O25" s="29"/>
      <c r="P25" s="29">
        <v>164</v>
      </c>
      <c r="Q25" s="29">
        <v>384</v>
      </c>
      <c r="R25" s="29">
        <v>98</v>
      </c>
      <c r="S25" s="29">
        <v>478</v>
      </c>
      <c r="T25" s="29">
        <v>406</v>
      </c>
      <c r="U25" s="29">
        <v>38</v>
      </c>
      <c r="V25" s="29">
        <f t="shared" si="9"/>
        <v>1568</v>
      </c>
      <c r="W25" s="29">
        <v>5</v>
      </c>
      <c r="X25" s="29">
        <v>35</v>
      </c>
      <c r="Y25" s="36">
        <f t="shared" si="10"/>
        <v>5</v>
      </c>
      <c r="Z25" s="29">
        <v>9</v>
      </c>
      <c r="AA25" s="27">
        <v>0.022303703703703704</v>
      </c>
      <c r="AB25" s="32" t="s">
        <v>46</v>
      </c>
      <c r="AC25" s="29">
        <v>57</v>
      </c>
      <c r="AD25" s="36" t="str">
        <f t="shared" si="11"/>
        <v>3</v>
      </c>
      <c r="AE25" s="29">
        <v>9</v>
      </c>
      <c r="AF25" s="27">
        <v>0.020893171296296295</v>
      </c>
      <c r="AG25" s="32">
        <v>3</v>
      </c>
      <c r="AH25" s="42">
        <v>57</v>
      </c>
      <c r="AI25" s="36">
        <f t="shared" si="12"/>
        <v>114</v>
      </c>
      <c r="AJ25" s="36">
        <v>3</v>
      </c>
      <c r="AK25" s="36">
        <f t="shared" si="13"/>
        <v>3</v>
      </c>
      <c r="AL25" s="29">
        <v>7</v>
      </c>
      <c r="AM25" s="27">
        <v>0.01585821759259259</v>
      </c>
      <c r="AN25" s="32" t="s">
        <v>49</v>
      </c>
      <c r="AO25" s="42">
        <v>26</v>
      </c>
      <c r="AP25" s="36">
        <f t="shared" si="14"/>
        <v>140</v>
      </c>
      <c r="AQ25" s="36">
        <v>3</v>
      </c>
      <c r="AR25" s="36">
        <f t="shared" si="15"/>
        <v>3</v>
      </c>
      <c r="AS25" s="36">
        <v>0</v>
      </c>
      <c r="AT25" s="90" t="s">
        <v>122</v>
      </c>
      <c r="AU25" s="32" t="s">
        <v>154</v>
      </c>
      <c r="AV25" s="36">
        <v>0</v>
      </c>
      <c r="AW25" s="36">
        <f t="shared" si="16"/>
        <v>140</v>
      </c>
      <c r="AX25" s="32" t="s">
        <v>48</v>
      </c>
      <c r="AY25" s="42">
        <v>35</v>
      </c>
      <c r="AZ25" s="29">
        <f t="shared" si="17"/>
        <v>70</v>
      </c>
      <c r="BA25" s="31">
        <v>5</v>
      </c>
      <c r="BB25" s="31">
        <v>35</v>
      </c>
      <c r="BC25" s="54">
        <f t="shared" si="18"/>
        <v>25</v>
      </c>
    </row>
    <row r="26" spans="1:55" ht="18">
      <c r="A26" s="41" t="s">
        <v>46</v>
      </c>
      <c r="B26" s="34" t="s">
        <v>111</v>
      </c>
      <c r="C26" s="26" t="s">
        <v>110</v>
      </c>
      <c r="D26" s="5" t="s">
        <v>113</v>
      </c>
      <c r="E26" s="5" t="s">
        <v>7</v>
      </c>
      <c r="F26" s="29">
        <v>4</v>
      </c>
      <c r="G26" s="29">
        <v>3</v>
      </c>
      <c r="H26" s="29">
        <v>2</v>
      </c>
      <c r="I26" s="29">
        <v>1</v>
      </c>
      <c r="J26" s="29">
        <v>4</v>
      </c>
      <c r="K26" s="29">
        <v>3</v>
      </c>
      <c r="L26" s="29">
        <v>2</v>
      </c>
      <c r="M26" s="29">
        <v>1</v>
      </c>
      <c r="N26" s="29"/>
      <c r="O26" s="29"/>
      <c r="P26" s="29">
        <v>294</v>
      </c>
      <c r="Q26" s="29">
        <v>446</v>
      </c>
      <c r="R26" s="29">
        <v>92</v>
      </c>
      <c r="S26" s="29">
        <v>360</v>
      </c>
      <c r="T26" s="29">
        <v>520</v>
      </c>
      <c r="U26" s="29">
        <v>270</v>
      </c>
      <c r="V26" s="29">
        <f t="shared" si="9"/>
        <v>1982</v>
      </c>
      <c r="W26" s="29">
        <v>8</v>
      </c>
      <c r="X26" s="29">
        <v>9</v>
      </c>
      <c r="Y26" s="36">
        <f t="shared" si="10"/>
        <v>8</v>
      </c>
      <c r="Z26" s="36">
        <v>7</v>
      </c>
      <c r="AA26" s="37">
        <v>0.020589699074074073</v>
      </c>
      <c r="AB26" s="32" t="s">
        <v>50</v>
      </c>
      <c r="AC26" s="36">
        <v>17</v>
      </c>
      <c r="AD26" s="36" t="str">
        <f t="shared" si="11"/>
        <v>7</v>
      </c>
      <c r="AE26" s="36">
        <v>8</v>
      </c>
      <c r="AF26" s="37">
        <v>0.02081736111111111</v>
      </c>
      <c r="AG26" s="50">
        <v>5</v>
      </c>
      <c r="AH26" s="42">
        <v>35</v>
      </c>
      <c r="AI26" s="36">
        <f t="shared" si="12"/>
        <v>52</v>
      </c>
      <c r="AJ26" s="36">
        <v>6</v>
      </c>
      <c r="AK26" s="36">
        <f t="shared" si="13"/>
        <v>6</v>
      </c>
      <c r="AL26" s="36">
        <v>8</v>
      </c>
      <c r="AM26" s="37">
        <v>0.02012627314814815</v>
      </c>
      <c r="AN26" s="32" t="s">
        <v>48</v>
      </c>
      <c r="AO26" s="42">
        <v>35</v>
      </c>
      <c r="AP26" s="36">
        <f t="shared" si="14"/>
        <v>87</v>
      </c>
      <c r="AQ26" s="36">
        <v>7</v>
      </c>
      <c r="AR26" s="36">
        <f t="shared" si="15"/>
        <v>7</v>
      </c>
      <c r="AS26" s="36">
        <v>7</v>
      </c>
      <c r="AT26" s="37">
        <v>0.020269328703703706</v>
      </c>
      <c r="AU26" s="36">
        <v>4</v>
      </c>
      <c r="AV26" s="42">
        <v>45</v>
      </c>
      <c r="AW26" s="36">
        <f t="shared" si="16"/>
        <v>132</v>
      </c>
      <c r="AX26" s="32" t="s">
        <v>49</v>
      </c>
      <c r="AY26" s="42">
        <v>26</v>
      </c>
      <c r="AZ26" s="29">
        <f t="shared" si="17"/>
        <v>35</v>
      </c>
      <c r="BA26" s="31">
        <v>6</v>
      </c>
      <c r="BB26" s="31">
        <v>26</v>
      </c>
      <c r="BC26" s="54">
        <f t="shared" si="18"/>
        <v>30</v>
      </c>
    </row>
    <row r="27" spans="1:55" ht="18">
      <c r="A27" s="41" t="s">
        <v>52</v>
      </c>
      <c r="B27" s="34" t="s">
        <v>78</v>
      </c>
      <c r="C27" s="26" t="s">
        <v>110</v>
      </c>
      <c r="D27" s="5" t="s">
        <v>147</v>
      </c>
      <c r="E27" s="5" t="s">
        <v>4</v>
      </c>
      <c r="F27" s="29">
        <v>1</v>
      </c>
      <c r="G27" s="29">
        <v>4</v>
      </c>
      <c r="H27" s="29">
        <v>3</v>
      </c>
      <c r="I27" s="29">
        <v>2</v>
      </c>
      <c r="J27" s="29">
        <v>1</v>
      </c>
      <c r="K27" s="29">
        <v>4</v>
      </c>
      <c r="L27" s="29">
        <v>3</v>
      </c>
      <c r="M27" s="29">
        <v>2</v>
      </c>
      <c r="N27" s="29"/>
      <c r="O27" s="29"/>
      <c r="P27" s="29">
        <v>188</v>
      </c>
      <c r="Q27" s="29">
        <v>338</v>
      </c>
      <c r="R27" s="29">
        <v>101</v>
      </c>
      <c r="S27" s="29">
        <v>418</v>
      </c>
      <c r="T27" s="29">
        <v>480</v>
      </c>
      <c r="U27" s="29">
        <v>258</v>
      </c>
      <c r="V27" s="29">
        <f t="shared" si="9"/>
        <v>1783</v>
      </c>
      <c r="W27" s="29">
        <v>7</v>
      </c>
      <c r="X27" s="29">
        <v>17</v>
      </c>
      <c r="Y27" s="36">
        <f t="shared" si="10"/>
        <v>7</v>
      </c>
      <c r="Z27" s="29">
        <v>8</v>
      </c>
      <c r="AA27" s="27">
        <v>0.02129212962962963</v>
      </c>
      <c r="AB27" s="32" t="s">
        <v>48</v>
      </c>
      <c r="AC27" s="29">
        <v>35</v>
      </c>
      <c r="AD27" s="36" t="str">
        <f t="shared" si="11"/>
        <v>5</v>
      </c>
      <c r="AE27" s="29">
        <v>7</v>
      </c>
      <c r="AF27" s="27">
        <v>0.018807175925925925</v>
      </c>
      <c r="AG27" s="32">
        <v>6</v>
      </c>
      <c r="AH27" s="42">
        <v>26</v>
      </c>
      <c r="AI27" s="36">
        <f t="shared" si="12"/>
        <v>61</v>
      </c>
      <c r="AJ27" s="36">
        <v>5</v>
      </c>
      <c r="AK27" s="36">
        <f t="shared" si="13"/>
        <v>5</v>
      </c>
      <c r="AL27" s="29">
        <v>9</v>
      </c>
      <c r="AM27" s="27">
        <v>0.02192835648148148</v>
      </c>
      <c r="AN27" s="32" t="s">
        <v>47</v>
      </c>
      <c r="AO27" s="42">
        <v>45</v>
      </c>
      <c r="AP27" s="36">
        <f t="shared" si="14"/>
        <v>106</v>
      </c>
      <c r="AQ27" s="36">
        <v>6</v>
      </c>
      <c r="AR27" s="36">
        <f t="shared" si="15"/>
        <v>6</v>
      </c>
      <c r="AS27" s="36">
        <v>0</v>
      </c>
      <c r="AT27" s="90" t="s">
        <v>122</v>
      </c>
      <c r="AU27" s="32" t="s">
        <v>154</v>
      </c>
      <c r="AV27" s="36">
        <v>0</v>
      </c>
      <c r="AW27" s="36">
        <f t="shared" si="16"/>
        <v>106</v>
      </c>
      <c r="AX27" s="32" t="s">
        <v>50</v>
      </c>
      <c r="AY27" s="42">
        <v>17</v>
      </c>
      <c r="AZ27" s="29">
        <f t="shared" si="17"/>
        <v>34</v>
      </c>
      <c r="BA27" s="31">
        <v>7</v>
      </c>
      <c r="BB27" s="31">
        <v>17</v>
      </c>
      <c r="BC27" s="54">
        <f t="shared" si="18"/>
        <v>24</v>
      </c>
    </row>
    <row r="28" spans="1:56" s="84" customFormat="1" ht="18">
      <c r="A28" s="41" t="s">
        <v>33</v>
      </c>
      <c r="B28" s="34" t="s">
        <v>137</v>
      </c>
      <c r="C28" s="38" t="s">
        <v>79</v>
      </c>
      <c r="D28" s="23" t="s">
        <v>107</v>
      </c>
      <c r="E28" s="24" t="s">
        <v>76</v>
      </c>
      <c r="F28" s="29">
        <v>2</v>
      </c>
      <c r="G28" s="29">
        <v>1</v>
      </c>
      <c r="H28" s="29">
        <v>3</v>
      </c>
      <c r="I28" s="29">
        <v>2</v>
      </c>
      <c r="J28" s="29">
        <v>1</v>
      </c>
      <c r="K28" s="29">
        <v>5</v>
      </c>
      <c r="L28" s="29">
        <v>4</v>
      </c>
      <c r="M28" s="29">
        <v>3</v>
      </c>
      <c r="N28" s="29"/>
      <c r="O28" s="29"/>
      <c r="P28" s="29">
        <v>222</v>
      </c>
      <c r="Q28" s="29">
        <v>441</v>
      </c>
      <c r="R28" s="29">
        <v>72</v>
      </c>
      <c r="S28" s="29">
        <v>328</v>
      </c>
      <c r="T28" s="29">
        <v>520</v>
      </c>
      <c r="U28" s="29">
        <v>54</v>
      </c>
      <c r="V28" s="29">
        <f t="shared" si="9"/>
        <v>1637</v>
      </c>
      <c r="W28" s="29">
        <v>6</v>
      </c>
      <c r="X28" s="29">
        <v>26</v>
      </c>
      <c r="Y28" s="36">
        <f t="shared" si="10"/>
        <v>6</v>
      </c>
      <c r="Z28" s="29">
        <v>2</v>
      </c>
      <c r="AA28" s="90" t="s">
        <v>121</v>
      </c>
      <c r="AB28" s="32" t="s">
        <v>51</v>
      </c>
      <c r="AC28" s="36">
        <v>0</v>
      </c>
      <c r="AD28" s="36" t="str">
        <f t="shared" si="11"/>
        <v>8</v>
      </c>
      <c r="AE28" s="36">
        <v>4</v>
      </c>
      <c r="AF28" s="37">
        <v>0.010058333333333334</v>
      </c>
      <c r="AG28" s="50">
        <v>7</v>
      </c>
      <c r="AH28" s="42">
        <v>17</v>
      </c>
      <c r="AI28" s="36">
        <f t="shared" si="12"/>
        <v>17</v>
      </c>
      <c r="AJ28" s="36">
        <v>8</v>
      </c>
      <c r="AK28" s="36">
        <f t="shared" si="13"/>
        <v>8</v>
      </c>
      <c r="AL28" s="29">
        <v>0</v>
      </c>
      <c r="AM28" s="90" t="s">
        <v>122</v>
      </c>
      <c r="AN28" s="32" t="s">
        <v>150</v>
      </c>
      <c r="AO28" s="36">
        <v>0</v>
      </c>
      <c r="AP28" s="36">
        <f t="shared" si="14"/>
        <v>17</v>
      </c>
      <c r="AQ28" s="36">
        <v>8</v>
      </c>
      <c r="AR28" s="36">
        <f t="shared" si="15"/>
        <v>8</v>
      </c>
      <c r="AS28" s="36">
        <v>7</v>
      </c>
      <c r="AT28" s="37">
        <v>0.015491782407407407</v>
      </c>
      <c r="AU28" s="36">
        <v>3</v>
      </c>
      <c r="AV28" s="42">
        <v>57</v>
      </c>
      <c r="AW28" s="36">
        <f t="shared" si="16"/>
        <v>74</v>
      </c>
      <c r="AX28" s="32" t="s">
        <v>51</v>
      </c>
      <c r="AY28" s="36">
        <v>0</v>
      </c>
      <c r="AZ28" s="29">
        <f t="shared" si="17"/>
        <v>26</v>
      </c>
      <c r="BA28" s="31">
        <v>8</v>
      </c>
      <c r="BB28" s="31">
        <v>9</v>
      </c>
      <c r="BC28" s="54">
        <f t="shared" si="18"/>
        <v>13</v>
      </c>
      <c r="BD28" s="100"/>
    </row>
    <row r="29" spans="1:56" ht="18">
      <c r="A29" s="41" t="s">
        <v>32</v>
      </c>
      <c r="B29" s="34" t="s">
        <v>63</v>
      </c>
      <c r="C29" s="73" t="s">
        <v>5</v>
      </c>
      <c r="D29" s="74" t="s">
        <v>102</v>
      </c>
      <c r="E29" s="74" t="s">
        <v>64</v>
      </c>
      <c r="F29" s="29">
        <v>5</v>
      </c>
      <c r="G29" s="29">
        <v>4</v>
      </c>
      <c r="H29" s="29">
        <v>1</v>
      </c>
      <c r="I29" s="29">
        <v>5</v>
      </c>
      <c r="J29" s="29">
        <v>4</v>
      </c>
      <c r="K29" s="29">
        <v>3</v>
      </c>
      <c r="L29" s="29">
        <v>2</v>
      </c>
      <c r="M29" s="29">
        <v>1</v>
      </c>
      <c r="N29" s="29"/>
      <c r="O29" s="29"/>
      <c r="P29" s="29">
        <v>136</v>
      </c>
      <c r="Q29" s="29">
        <v>520</v>
      </c>
      <c r="R29" s="29">
        <v>76</v>
      </c>
      <c r="S29" s="29">
        <v>520</v>
      </c>
      <c r="T29" s="29">
        <v>520</v>
      </c>
      <c r="U29" s="29">
        <v>520</v>
      </c>
      <c r="V29" s="29">
        <f t="shared" si="9"/>
        <v>2292</v>
      </c>
      <c r="W29" s="29">
        <v>9</v>
      </c>
      <c r="X29" s="29">
        <v>1</v>
      </c>
      <c r="Y29" s="36">
        <f t="shared" si="10"/>
        <v>9</v>
      </c>
      <c r="Z29" s="81">
        <v>0</v>
      </c>
      <c r="AA29" s="89" t="s">
        <v>122</v>
      </c>
      <c r="AB29" s="32" t="s">
        <v>52</v>
      </c>
      <c r="AC29" s="36">
        <v>0</v>
      </c>
      <c r="AD29" s="36" t="str">
        <f t="shared" si="11"/>
        <v>9</v>
      </c>
      <c r="AE29" s="81">
        <v>0</v>
      </c>
      <c r="AF29" s="90" t="s">
        <v>122</v>
      </c>
      <c r="AG29" s="32" t="s">
        <v>150</v>
      </c>
      <c r="AH29" s="36">
        <v>0</v>
      </c>
      <c r="AI29" s="36">
        <f t="shared" si="12"/>
        <v>0</v>
      </c>
      <c r="AJ29" s="36">
        <v>9</v>
      </c>
      <c r="AK29" s="36">
        <f t="shared" si="13"/>
        <v>9</v>
      </c>
      <c r="AL29" s="29">
        <v>0</v>
      </c>
      <c r="AM29" s="90" t="s">
        <v>122</v>
      </c>
      <c r="AN29" s="32" t="s">
        <v>150</v>
      </c>
      <c r="AO29" s="36">
        <v>0</v>
      </c>
      <c r="AP29" s="36">
        <f t="shared" si="14"/>
        <v>0</v>
      </c>
      <c r="AQ29" s="36">
        <v>9</v>
      </c>
      <c r="AR29" s="36">
        <f t="shared" si="15"/>
        <v>9</v>
      </c>
      <c r="AS29" s="36">
        <v>0</v>
      </c>
      <c r="AT29" s="90" t="s">
        <v>122</v>
      </c>
      <c r="AU29" s="32" t="s">
        <v>154</v>
      </c>
      <c r="AV29" s="36">
        <v>0</v>
      </c>
      <c r="AW29" s="36">
        <f t="shared" si="16"/>
        <v>0</v>
      </c>
      <c r="AX29" s="32" t="s">
        <v>52</v>
      </c>
      <c r="AY29" s="36">
        <v>0</v>
      </c>
      <c r="AZ29" s="29">
        <f t="shared" si="17"/>
        <v>1</v>
      </c>
      <c r="BA29" s="31">
        <v>9</v>
      </c>
      <c r="BB29" s="31">
        <v>1</v>
      </c>
      <c r="BC29" s="54">
        <f t="shared" si="18"/>
        <v>0</v>
      </c>
      <c r="BD29" s="101"/>
    </row>
    <row r="30" spans="1:54" ht="12.75" hidden="1">
      <c r="A30" s="6"/>
      <c r="B30" s="12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2"/>
      <c r="AC30" s="6"/>
      <c r="AD30" s="6"/>
      <c r="AE30" s="6"/>
      <c r="AF30" s="6"/>
      <c r="AG30" s="12"/>
      <c r="AH30" s="6"/>
      <c r="AI30" s="6"/>
      <c r="AJ30" s="6"/>
      <c r="AK30" s="6"/>
      <c r="AL30" s="6"/>
      <c r="AM30" s="6"/>
      <c r="AN30" s="12"/>
      <c r="AO30" s="6"/>
      <c r="AP30" s="6"/>
      <c r="AQ30" s="6"/>
      <c r="AR30" s="6"/>
      <c r="AS30" s="6"/>
      <c r="AT30" s="6"/>
      <c r="AU30" s="6"/>
      <c r="AV30" s="6"/>
      <c r="AW30" s="6"/>
      <c r="AX30" s="12"/>
      <c r="AY30" s="6"/>
      <c r="AZ30" s="6"/>
      <c r="BA30" s="6"/>
      <c r="BB30" s="6"/>
    </row>
    <row r="31" spans="1:56" s="15" customFormat="1" ht="15.75" hidden="1">
      <c r="A31" s="105" t="s">
        <v>24</v>
      </c>
      <c r="B31" s="105"/>
      <c r="C31" s="105"/>
      <c r="D31" s="105"/>
      <c r="E31" s="105"/>
      <c r="F31" s="62" t="s">
        <v>25</v>
      </c>
      <c r="G31" s="63"/>
      <c r="H31" s="63"/>
      <c r="I31" s="63"/>
      <c r="J31" s="63"/>
      <c r="K31" s="63"/>
      <c r="L31" s="63"/>
      <c r="M31" s="64"/>
      <c r="N31" s="62" t="s">
        <v>43</v>
      </c>
      <c r="O31" s="63"/>
      <c r="P31" s="63"/>
      <c r="Q31" s="63"/>
      <c r="R31" s="63"/>
      <c r="S31" s="63"/>
      <c r="T31" s="63"/>
      <c r="U31" s="63"/>
      <c r="V31" s="63"/>
      <c r="W31" s="63"/>
      <c r="X31" s="64"/>
      <c r="Y31" s="43"/>
      <c r="Z31" s="43"/>
      <c r="AA31" s="43"/>
      <c r="AB31" s="94"/>
      <c r="AC31" s="43"/>
      <c r="AD31" s="43"/>
      <c r="AE31" s="43"/>
      <c r="AF31" s="43"/>
      <c r="AG31" s="94"/>
      <c r="AH31" s="43"/>
      <c r="AI31" s="43"/>
      <c r="AJ31" s="43"/>
      <c r="AK31" s="43"/>
      <c r="AL31" s="44"/>
      <c r="AM31" s="44"/>
      <c r="AN31" s="94"/>
      <c r="AO31" s="44"/>
      <c r="AP31" s="44"/>
      <c r="AQ31" s="44"/>
      <c r="AR31" s="43"/>
      <c r="AS31" s="44"/>
      <c r="AT31" s="44"/>
      <c r="AU31" s="44"/>
      <c r="AV31" s="44"/>
      <c r="AW31" s="44"/>
      <c r="AX31" s="44"/>
      <c r="AY31" s="44"/>
      <c r="AZ31" s="120" t="s">
        <v>89</v>
      </c>
      <c r="BA31" s="121"/>
      <c r="BB31" s="121"/>
      <c r="BD31" s="97"/>
    </row>
    <row r="32" spans="1:56" s="15" customFormat="1" ht="15.75" hidden="1">
      <c r="A32" s="105"/>
      <c r="B32" s="105"/>
      <c r="C32" s="105"/>
      <c r="D32" s="105"/>
      <c r="E32" s="105"/>
      <c r="F32" s="65"/>
      <c r="G32" s="66"/>
      <c r="H32" s="66"/>
      <c r="I32" s="66"/>
      <c r="J32" s="66"/>
      <c r="K32" s="66"/>
      <c r="L32" s="66"/>
      <c r="M32" s="67"/>
      <c r="N32" s="65"/>
      <c r="O32" s="66"/>
      <c r="P32" s="66"/>
      <c r="Q32" s="66"/>
      <c r="R32" s="66"/>
      <c r="S32" s="66"/>
      <c r="T32" s="66"/>
      <c r="U32" s="66"/>
      <c r="V32" s="66"/>
      <c r="W32" s="66"/>
      <c r="X32" s="67"/>
      <c r="AB32" s="95"/>
      <c r="AC32" s="16"/>
      <c r="AD32" s="44"/>
      <c r="AE32" s="44"/>
      <c r="AF32" s="44"/>
      <c r="AG32" s="95"/>
      <c r="AH32" s="16"/>
      <c r="AI32" s="16"/>
      <c r="AJ32" s="16"/>
      <c r="AK32" s="44"/>
      <c r="AL32" s="44"/>
      <c r="AM32" s="44"/>
      <c r="AN32" s="95"/>
      <c r="AO32" s="11"/>
      <c r="AP32" s="11"/>
      <c r="AQ32" s="11"/>
      <c r="AR32" s="44"/>
      <c r="AS32" s="44"/>
      <c r="AT32" s="44"/>
      <c r="AU32" s="11"/>
      <c r="AV32" s="11"/>
      <c r="AW32" s="11"/>
      <c r="AX32" s="45"/>
      <c r="AY32" s="11"/>
      <c r="AZ32" s="121"/>
      <c r="BA32" s="121"/>
      <c r="BB32" s="121"/>
      <c r="BD32" s="97"/>
    </row>
    <row r="33" spans="1:56" s="11" customFormat="1" ht="228" hidden="1">
      <c r="A33" s="46" t="s">
        <v>35</v>
      </c>
      <c r="B33" s="40" t="s">
        <v>0</v>
      </c>
      <c r="C33" s="35" t="s">
        <v>1</v>
      </c>
      <c r="D33" s="35" t="s">
        <v>2</v>
      </c>
      <c r="E33" s="35" t="s">
        <v>3</v>
      </c>
      <c r="F33" s="35" t="s">
        <v>15</v>
      </c>
      <c r="G33" s="35" t="s">
        <v>66</v>
      </c>
      <c r="H33" s="35" t="s">
        <v>16</v>
      </c>
      <c r="I33" s="35" t="s">
        <v>67</v>
      </c>
      <c r="J33" s="35" t="s">
        <v>17</v>
      </c>
      <c r="K33" s="35" t="s">
        <v>68</v>
      </c>
      <c r="L33" s="35" t="s">
        <v>31</v>
      </c>
      <c r="M33" s="35" t="s">
        <v>81</v>
      </c>
      <c r="N33" s="47" t="s">
        <v>18</v>
      </c>
      <c r="O33" s="47" t="s">
        <v>69</v>
      </c>
      <c r="P33" s="47" t="s">
        <v>19</v>
      </c>
      <c r="Q33" s="47" t="s">
        <v>70</v>
      </c>
      <c r="R33" s="47" t="s">
        <v>20</v>
      </c>
      <c r="S33" s="47" t="s">
        <v>71</v>
      </c>
      <c r="T33" s="47" t="s">
        <v>36</v>
      </c>
      <c r="U33" s="47" t="s">
        <v>72</v>
      </c>
      <c r="V33" s="35" t="s">
        <v>21</v>
      </c>
      <c r="W33" s="35" t="s">
        <v>41</v>
      </c>
      <c r="X33" s="35" t="s">
        <v>42</v>
      </c>
      <c r="AB33" s="95"/>
      <c r="AC33" s="16"/>
      <c r="AG33" s="95"/>
      <c r="AH33" s="16"/>
      <c r="AI33" s="16"/>
      <c r="AJ33" s="16"/>
      <c r="AN33" s="95"/>
      <c r="AX33" s="45"/>
      <c r="AZ33" s="17" t="s">
        <v>82</v>
      </c>
      <c r="BA33" s="17" t="s">
        <v>22</v>
      </c>
      <c r="BB33" s="17"/>
      <c r="BD33" s="98"/>
    </row>
    <row r="34" spans="1:56" s="11" customFormat="1" ht="18">
      <c r="A34" s="7"/>
      <c r="B34" s="8" t="s">
        <v>23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58"/>
      <c r="AB34" s="45"/>
      <c r="AG34" s="45"/>
      <c r="AN34" s="45"/>
      <c r="AX34" s="45"/>
      <c r="AZ34" s="35"/>
      <c r="BA34" s="17"/>
      <c r="BB34" s="17"/>
      <c r="BD34" s="98"/>
    </row>
    <row r="35" spans="1:54" ht="18">
      <c r="A35" s="41" t="s">
        <v>46</v>
      </c>
      <c r="B35" s="34" t="s">
        <v>115</v>
      </c>
      <c r="C35" s="26" t="s">
        <v>5</v>
      </c>
      <c r="D35" s="5" t="s">
        <v>116</v>
      </c>
      <c r="E35" s="5" t="s">
        <v>7</v>
      </c>
      <c r="F35" s="29">
        <v>6</v>
      </c>
      <c r="G35" s="29">
        <v>5</v>
      </c>
      <c r="H35" s="29">
        <v>4</v>
      </c>
      <c r="I35" s="29">
        <v>3</v>
      </c>
      <c r="J35" s="29">
        <v>2</v>
      </c>
      <c r="K35" s="29">
        <v>1</v>
      </c>
      <c r="L35" s="29">
        <v>9</v>
      </c>
      <c r="M35" s="29">
        <v>8</v>
      </c>
      <c r="N35" s="29">
        <v>236</v>
      </c>
      <c r="O35" s="29">
        <v>214</v>
      </c>
      <c r="P35" s="29">
        <v>246</v>
      </c>
      <c r="Q35" s="29"/>
      <c r="R35" s="29">
        <v>125</v>
      </c>
      <c r="S35" s="29">
        <v>410</v>
      </c>
      <c r="T35" s="29">
        <v>446</v>
      </c>
      <c r="U35" s="29"/>
      <c r="V35" s="29">
        <f aca="true" t="shared" si="19" ref="V35:V43">SUM(N35:U35)</f>
        <v>1677</v>
      </c>
      <c r="W35" s="29">
        <v>1</v>
      </c>
      <c r="X35" s="29"/>
      <c r="Y35" s="48"/>
      <c r="Z35" s="48"/>
      <c r="AA35" s="48"/>
      <c r="AB35" s="49"/>
      <c r="AC35" s="48"/>
      <c r="AD35" s="48"/>
      <c r="AE35" s="48"/>
      <c r="AF35" s="48"/>
      <c r="AG35" s="49"/>
      <c r="AH35" s="48"/>
      <c r="AI35" s="48"/>
      <c r="AJ35" s="48"/>
      <c r="AK35" s="48"/>
      <c r="AL35" s="48"/>
      <c r="AM35" s="48"/>
      <c r="AN35" s="49"/>
      <c r="AO35" s="48"/>
      <c r="AP35" s="48"/>
      <c r="AQ35" s="48"/>
      <c r="AR35" s="48"/>
      <c r="AS35" s="48"/>
      <c r="AT35" s="48"/>
      <c r="AU35" s="48"/>
      <c r="AV35" s="48"/>
      <c r="AW35" s="48"/>
      <c r="AX35" s="49"/>
      <c r="AY35" s="48"/>
      <c r="AZ35" s="29">
        <f aca="true" t="shared" si="20" ref="AZ35:AZ43">X35+AY35</f>
        <v>0</v>
      </c>
      <c r="BA35" s="31">
        <f aca="true" t="shared" si="21" ref="BA35:BA43">W35</f>
        <v>1</v>
      </c>
      <c r="BB35" s="31"/>
    </row>
    <row r="36" spans="1:54" ht="18">
      <c r="A36" s="41" t="s">
        <v>51</v>
      </c>
      <c r="B36" s="34" t="s">
        <v>119</v>
      </c>
      <c r="C36" s="26" t="s">
        <v>132</v>
      </c>
      <c r="D36" s="5" t="s">
        <v>146</v>
      </c>
      <c r="E36" s="5" t="s">
        <v>120</v>
      </c>
      <c r="F36" s="29">
        <v>7</v>
      </c>
      <c r="G36" s="29">
        <v>6</v>
      </c>
      <c r="H36" s="29">
        <v>5</v>
      </c>
      <c r="I36" s="29">
        <v>4</v>
      </c>
      <c r="J36" s="29">
        <v>3</v>
      </c>
      <c r="K36" s="29">
        <v>2</v>
      </c>
      <c r="L36" s="29">
        <v>1</v>
      </c>
      <c r="M36" s="29">
        <v>9</v>
      </c>
      <c r="N36" s="29">
        <v>236</v>
      </c>
      <c r="O36" s="29">
        <v>227</v>
      </c>
      <c r="P36" s="29">
        <v>482</v>
      </c>
      <c r="Q36" s="29"/>
      <c r="R36" s="29">
        <v>76</v>
      </c>
      <c r="S36" s="29">
        <v>272</v>
      </c>
      <c r="T36" s="29">
        <v>402</v>
      </c>
      <c r="U36" s="29"/>
      <c r="V36" s="29">
        <f t="shared" si="19"/>
        <v>1695</v>
      </c>
      <c r="W36" s="32" t="s">
        <v>33</v>
      </c>
      <c r="X36" s="30"/>
      <c r="Y36" s="48"/>
      <c r="Z36" s="48"/>
      <c r="AA36" s="48"/>
      <c r="AB36" s="49"/>
      <c r="AC36" s="48"/>
      <c r="AD36" s="48"/>
      <c r="AE36" s="48"/>
      <c r="AF36" s="48"/>
      <c r="AG36" s="49"/>
      <c r="AH36" s="48"/>
      <c r="AI36" s="48"/>
      <c r="AJ36" s="48"/>
      <c r="AK36" s="48"/>
      <c r="AL36" s="48"/>
      <c r="AM36" s="48"/>
      <c r="AN36" s="49"/>
      <c r="AO36" s="48"/>
      <c r="AP36" s="48"/>
      <c r="AQ36" s="48"/>
      <c r="AR36" s="48"/>
      <c r="AS36" s="48"/>
      <c r="AT36" s="48"/>
      <c r="AU36" s="48"/>
      <c r="AV36" s="48"/>
      <c r="AW36" s="48"/>
      <c r="AX36" s="49"/>
      <c r="AY36" s="48"/>
      <c r="AZ36" s="29">
        <f t="shared" si="20"/>
        <v>0</v>
      </c>
      <c r="BA36" s="31" t="str">
        <f t="shared" si="21"/>
        <v>2</v>
      </c>
      <c r="BB36" s="31"/>
    </row>
    <row r="37" spans="1:54" ht="18">
      <c r="A37" s="41" t="s">
        <v>50</v>
      </c>
      <c r="B37" s="34" t="s">
        <v>128</v>
      </c>
      <c r="C37" s="26" t="s">
        <v>110</v>
      </c>
      <c r="D37" s="5" t="s">
        <v>144</v>
      </c>
      <c r="E37" s="5" t="s">
        <v>145</v>
      </c>
      <c r="F37" s="39">
        <v>9</v>
      </c>
      <c r="G37" s="29">
        <v>8</v>
      </c>
      <c r="H37" s="29">
        <v>7</v>
      </c>
      <c r="I37" s="29">
        <v>6</v>
      </c>
      <c r="J37" s="29">
        <v>5</v>
      </c>
      <c r="K37" s="29">
        <v>4</v>
      </c>
      <c r="L37" s="29">
        <v>3</v>
      </c>
      <c r="M37" s="29">
        <v>2</v>
      </c>
      <c r="N37" s="29">
        <v>250</v>
      </c>
      <c r="O37" s="29">
        <v>400</v>
      </c>
      <c r="P37" s="29">
        <v>244</v>
      </c>
      <c r="Q37" s="29"/>
      <c r="R37" s="29">
        <v>114</v>
      </c>
      <c r="S37" s="29">
        <v>271</v>
      </c>
      <c r="T37" s="29">
        <v>442</v>
      </c>
      <c r="U37" s="29"/>
      <c r="V37" s="29">
        <f t="shared" si="19"/>
        <v>1721</v>
      </c>
      <c r="W37" s="29">
        <v>3</v>
      </c>
      <c r="X37" s="30"/>
      <c r="Y37" s="48"/>
      <c r="Z37" s="48"/>
      <c r="AA37" s="48"/>
      <c r="AB37" s="49"/>
      <c r="AC37" s="48"/>
      <c r="AD37" s="48"/>
      <c r="AE37" s="48"/>
      <c r="AF37" s="48"/>
      <c r="AG37" s="49"/>
      <c r="AH37" s="48"/>
      <c r="AI37" s="48"/>
      <c r="AJ37" s="48"/>
      <c r="AK37" s="48"/>
      <c r="AL37" s="48"/>
      <c r="AM37" s="48"/>
      <c r="AN37" s="49"/>
      <c r="AO37" s="48"/>
      <c r="AP37" s="48"/>
      <c r="AQ37" s="48"/>
      <c r="AR37" s="48"/>
      <c r="AS37" s="48"/>
      <c r="AT37" s="48"/>
      <c r="AU37" s="48"/>
      <c r="AV37" s="48"/>
      <c r="AW37" s="48"/>
      <c r="AX37" s="49"/>
      <c r="AY37" s="48"/>
      <c r="AZ37" s="29">
        <f t="shared" si="20"/>
        <v>0</v>
      </c>
      <c r="BA37" s="31">
        <f t="shared" si="21"/>
        <v>3</v>
      </c>
      <c r="BB37" s="31"/>
    </row>
    <row r="38" spans="1:54" ht="18">
      <c r="A38" s="41" t="s">
        <v>33</v>
      </c>
      <c r="B38" s="34" t="s">
        <v>55</v>
      </c>
      <c r="C38" s="73" t="s">
        <v>74</v>
      </c>
      <c r="D38" s="74" t="s">
        <v>106</v>
      </c>
      <c r="E38" s="74" t="s">
        <v>7</v>
      </c>
      <c r="F38" s="29">
        <v>8</v>
      </c>
      <c r="G38" s="29">
        <v>7</v>
      </c>
      <c r="H38" s="29">
        <v>6</v>
      </c>
      <c r="I38" s="29">
        <v>5</v>
      </c>
      <c r="J38" s="29">
        <v>4</v>
      </c>
      <c r="K38" s="29">
        <v>3</v>
      </c>
      <c r="L38" s="29">
        <v>2</v>
      </c>
      <c r="M38" s="29">
        <v>1</v>
      </c>
      <c r="N38" s="29">
        <v>220</v>
      </c>
      <c r="O38" s="29">
        <v>270</v>
      </c>
      <c r="P38" s="29">
        <v>406</v>
      </c>
      <c r="Q38" s="29"/>
      <c r="R38" s="29">
        <v>61</v>
      </c>
      <c r="S38" s="29">
        <v>328</v>
      </c>
      <c r="T38" s="29">
        <v>446</v>
      </c>
      <c r="U38" s="29"/>
      <c r="V38" s="29">
        <f t="shared" si="19"/>
        <v>1731</v>
      </c>
      <c r="W38" s="29">
        <v>4</v>
      </c>
      <c r="X38" s="30"/>
      <c r="Y38" s="48"/>
      <c r="Z38" s="48"/>
      <c r="AA38" s="48"/>
      <c r="AB38" s="49"/>
      <c r="AC38" s="48"/>
      <c r="AD38" s="48"/>
      <c r="AE38" s="48"/>
      <c r="AF38" s="48"/>
      <c r="AG38" s="49"/>
      <c r="AH38" s="48"/>
      <c r="AI38" s="48"/>
      <c r="AJ38" s="48"/>
      <c r="AK38" s="48"/>
      <c r="AL38" s="48"/>
      <c r="AM38" s="48"/>
      <c r="AN38" s="49"/>
      <c r="AO38" s="48"/>
      <c r="AP38" s="48"/>
      <c r="AQ38" s="48"/>
      <c r="AR38" s="48"/>
      <c r="AS38" s="48"/>
      <c r="AT38" s="48"/>
      <c r="AU38" s="48"/>
      <c r="AV38" s="48"/>
      <c r="AW38" s="48"/>
      <c r="AX38" s="49"/>
      <c r="AY38" s="48"/>
      <c r="AZ38" s="29">
        <f t="shared" si="20"/>
        <v>0</v>
      </c>
      <c r="BA38" s="31">
        <f t="shared" si="21"/>
        <v>4</v>
      </c>
      <c r="BB38" s="31"/>
    </row>
    <row r="39" spans="1:54" ht="18">
      <c r="A39" s="41" t="s">
        <v>32</v>
      </c>
      <c r="B39" s="34" t="s">
        <v>95</v>
      </c>
      <c r="C39" s="26" t="s">
        <v>114</v>
      </c>
      <c r="D39" s="5" t="s">
        <v>138</v>
      </c>
      <c r="E39" s="74" t="s">
        <v>4</v>
      </c>
      <c r="F39" s="29">
        <v>1</v>
      </c>
      <c r="G39" s="29">
        <v>9</v>
      </c>
      <c r="H39" s="29">
        <v>8</v>
      </c>
      <c r="I39" s="29">
        <v>7</v>
      </c>
      <c r="J39" s="29">
        <v>6</v>
      </c>
      <c r="K39" s="29">
        <v>5</v>
      </c>
      <c r="L39" s="29">
        <v>4</v>
      </c>
      <c r="M39" s="29">
        <v>3</v>
      </c>
      <c r="N39" s="29">
        <v>194</v>
      </c>
      <c r="O39" s="29">
        <v>406</v>
      </c>
      <c r="P39" s="29">
        <v>216</v>
      </c>
      <c r="Q39" s="29"/>
      <c r="R39" s="29">
        <v>250</v>
      </c>
      <c r="S39" s="29">
        <v>271</v>
      </c>
      <c r="T39" s="29">
        <v>520</v>
      </c>
      <c r="U39" s="29"/>
      <c r="V39" s="29">
        <f t="shared" si="19"/>
        <v>1857</v>
      </c>
      <c r="W39" s="29">
        <v>5</v>
      </c>
      <c r="X39" s="29"/>
      <c r="Y39" s="48"/>
      <c r="Z39" s="48"/>
      <c r="AA39" s="48"/>
      <c r="AB39" s="49"/>
      <c r="AC39" s="48"/>
      <c r="AD39" s="48"/>
      <c r="AE39" s="48"/>
      <c r="AF39" s="48"/>
      <c r="AG39" s="49"/>
      <c r="AH39" s="48"/>
      <c r="AI39" s="48"/>
      <c r="AJ39" s="48"/>
      <c r="AK39" s="48"/>
      <c r="AL39" s="48"/>
      <c r="AM39" s="48"/>
      <c r="AN39" s="49"/>
      <c r="AO39" s="48"/>
      <c r="AP39" s="48"/>
      <c r="AQ39" s="48"/>
      <c r="AR39" s="48"/>
      <c r="AS39" s="48"/>
      <c r="AT39" s="48"/>
      <c r="AU39" s="48"/>
      <c r="AV39" s="48"/>
      <c r="AW39" s="48"/>
      <c r="AX39" s="49"/>
      <c r="AY39" s="48"/>
      <c r="AZ39" s="29">
        <f t="shared" si="20"/>
        <v>0</v>
      </c>
      <c r="BA39" s="31">
        <f t="shared" si="21"/>
        <v>5</v>
      </c>
      <c r="BB39" s="31"/>
    </row>
    <row r="40" spans="1:54" ht="18">
      <c r="A40" s="78" t="s">
        <v>52</v>
      </c>
      <c r="B40" s="34" t="s">
        <v>125</v>
      </c>
      <c r="C40" s="38" t="s">
        <v>126</v>
      </c>
      <c r="D40" s="23" t="s">
        <v>127</v>
      </c>
      <c r="E40" s="24" t="s">
        <v>4</v>
      </c>
      <c r="F40" s="81">
        <v>5</v>
      </c>
      <c r="G40" s="81">
        <v>4</v>
      </c>
      <c r="H40" s="81">
        <v>3</v>
      </c>
      <c r="I40" s="81">
        <v>2</v>
      </c>
      <c r="J40" s="81">
        <v>1</v>
      </c>
      <c r="K40" s="81">
        <v>9</v>
      </c>
      <c r="L40" s="81">
        <v>8</v>
      </c>
      <c r="M40" s="81">
        <v>7</v>
      </c>
      <c r="N40" s="81">
        <v>354</v>
      </c>
      <c r="O40" s="81">
        <v>254</v>
      </c>
      <c r="P40" s="81">
        <v>494</v>
      </c>
      <c r="Q40" s="81"/>
      <c r="R40" s="81">
        <v>462</v>
      </c>
      <c r="S40" s="81">
        <v>446</v>
      </c>
      <c r="T40" s="81">
        <v>520</v>
      </c>
      <c r="U40" s="81"/>
      <c r="V40" s="81">
        <f t="shared" si="19"/>
        <v>2530</v>
      </c>
      <c r="W40" s="81">
        <v>6</v>
      </c>
      <c r="X40" s="81"/>
      <c r="Y40" s="86"/>
      <c r="Z40" s="86"/>
      <c r="AA40" s="86"/>
      <c r="AB40" s="87"/>
      <c r="AC40" s="86"/>
      <c r="AD40" s="86"/>
      <c r="AE40" s="86"/>
      <c r="AF40" s="86"/>
      <c r="AG40" s="87"/>
      <c r="AH40" s="86"/>
      <c r="AI40" s="86"/>
      <c r="AJ40" s="86"/>
      <c r="AK40" s="86"/>
      <c r="AL40" s="86"/>
      <c r="AM40" s="86"/>
      <c r="AN40" s="87"/>
      <c r="AO40" s="86"/>
      <c r="AP40" s="86"/>
      <c r="AQ40" s="86"/>
      <c r="AR40" s="86"/>
      <c r="AS40" s="86"/>
      <c r="AT40" s="86"/>
      <c r="AU40" s="86"/>
      <c r="AV40" s="86"/>
      <c r="AW40" s="86"/>
      <c r="AX40" s="87"/>
      <c r="AY40" s="86"/>
      <c r="AZ40" s="81">
        <f t="shared" si="20"/>
        <v>0</v>
      </c>
      <c r="BA40" s="31">
        <f t="shared" si="21"/>
        <v>6</v>
      </c>
      <c r="BB40" s="31"/>
    </row>
    <row r="41" spans="1:54" ht="18">
      <c r="A41" s="33" t="s">
        <v>47</v>
      </c>
      <c r="B41" s="34" t="s">
        <v>141</v>
      </c>
      <c r="C41" s="29" t="s">
        <v>140</v>
      </c>
      <c r="D41" s="5" t="s">
        <v>139</v>
      </c>
      <c r="E41" s="5" t="s">
        <v>134</v>
      </c>
      <c r="F41" s="29">
        <v>3</v>
      </c>
      <c r="G41" s="29">
        <v>2</v>
      </c>
      <c r="H41" s="29">
        <v>1</v>
      </c>
      <c r="I41" s="29">
        <v>9</v>
      </c>
      <c r="J41" s="29">
        <v>8</v>
      </c>
      <c r="K41" s="29">
        <v>7</v>
      </c>
      <c r="L41" s="29">
        <v>6</v>
      </c>
      <c r="M41" s="29">
        <v>5</v>
      </c>
      <c r="N41" s="29">
        <v>298</v>
      </c>
      <c r="O41" s="29">
        <v>520</v>
      </c>
      <c r="P41" s="29">
        <v>436</v>
      </c>
      <c r="Q41" s="29"/>
      <c r="R41" s="29">
        <v>458</v>
      </c>
      <c r="S41" s="29">
        <v>379</v>
      </c>
      <c r="T41" s="29">
        <v>520</v>
      </c>
      <c r="U41" s="29"/>
      <c r="V41" s="29">
        <f t="shared" si="19"/>
        <v>2611</v>
      </c>
      <c r="W41" s="29">
        <v>7</v>
      </c>
      <c r="X41" s="29"/>
      <c r="Y41" s="48"/>
      <c r="Z41" s="48"/>
      <c r="AA41" s="48"/>
      <c r="AB41" s="49"/>
      <c r="AC41" s="48"/>
      <c r="AD41" s="48"/>
      <c r="AE41" s="48"/>
      <c r="AF41" s="48"/>
      <c r="AG41" s="49"/>
      <c r="AH41" s="48"/>
      <c r="AI41" s="48"/>
      <c r="AJ41" s="48"/>
      <c r="AK41" s="48"/>
      <c r="AL41" s="48"/>
      <c r="AM41" s="48"/>
      <c r="AN41" s="49"/>
      <c r="AO41" s="48"/>
      <c r="AP41" s="48"/>
      <c r="AQ41" s="48"/>
      <c r="AR41" s="48"/>
      <c r="AS41" s="48"/>
      <c r="AT41" s="48"/>
      <c r="AU41" s="48"/>
      <c r="AV41" s="48"/>
      <c r="AW41" s="48"/>
      <c r="AX41" s="49"/>
      <c r="AY41" s="48"/>
      <c r="AZ41" s="29">
        <f t="shared" si="20"/>
        <v>0</v>
      </c>
      <c r="BA41" s="31">
        <f t="shared" si="21"/>
        <v>7</v>
      </c>
      <c r="BB41" s="31"/>
    </row>
    <row r="42" spans="1:54" ht="18">
      <c r="A42" s="33" t="s">
        <v>48</v>
      </c>
      <c r="B42" s="28" t="s">
        <v>148</v>
      </c>
      <c r="C42" s="73" t="s">
        <v>80</v>
      </c>
      <c r="D42" s="74" t="s">
        <v>105</v>
      </c>
      <c r="E42" s="74" t="s">
        <v>4</v>
      </c>
      <c r="F42" s="29">
        <v>4</v>
      </c>
      <c r="G42" s="29">
        <v>3</v>
      </c>
      <c r="H42" s="29">
        <v>2</v>
      </c>
      <c r="I42" s="29">
        <v>1</v>
      </c>
      <c r="J42" s="29">
        <v>9</v>
      </c>
      <c r="K42" s="29">
        <v>8</v>
      </c>
      <c r="L42" s="29">
        <v>7</v>
      </c>
      <c r="M42" s="29">
        <v>6</v>
      </c>
      <c r="N42" s="29">
        <v>366</v>
      </c>
      <c r="O42" s="29">
        <v>471</v>
      </c>
      <c r="P42" s="29">
        <v>520</v>
      </c>
      <c r="Q42" s="29"/>
      <c r="R42" s="29">
        <v>446</v>
      </c>
      <c r="S42" s="29">
        <v>320</v>
      </c>
      <c r="T42" s="29">
        <v>520</v>
      </c>
      <c r="U42" s="29"/>
      <c r="V42" s="29">
        <f t="shared" si="19"/>
        <v>2643</v>
      </c>
      <c r="W42" s="29">
        <v>8</v>
      </c>
      <c r="X42" s="29"/>
      <c r="Y42" s="48"/>
      <c r="Z42" s="48"/>
      <c r="AA42" s="48"/>
      <c r="AB42" s="49"/>
      <c r="AC42" s="48"/>
      <c r="AD42" s="48"/>
      <c r="AE42" s="48"/>
      <c r="AF42" s="48"/>
      <c r="AG42" s="49"/>
      <c r="AH42" s="48"/>
      <c r="AI42" s="48"/>
      <c r="AJ42" s="48"/>
      <c r="AK42" s="48"/>
      <c r="AL42" s="48"/>
      <c r="AM42" s="48"/>
      <c r="AN42" s="49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48"/>
      <c r="AZ42" s="29">
        <f t="shared" si="20"/>
        <v>0</v>
      </c>
      <c r="BA42" s="31">
        <f t="shared" si="21"/>
        <v>8</v>
      </c>
      <c r="BB42" s="31"/>
    </row>
    <row r="43" spans="1:56" s="84" customFormat="1" ht="18">
      <c r="A43" s="33" t="s">
        <v>49</v>
      </c>
      <c r="B43" s="34" t="s">
        <v>142</v>
      </c>
      <c r="C43" s="73" t="s">
        <v>80</v>
      </c>
      <c r="D43" s="5" t="s">
        <v>143</v>
      </c>
      <c r="E43" s="5" t="s">
        <v>4</v>
      </c>
      <c r="F43" s="39">
        <v>2</v>
      </c>
      <c r="G43" s="29">
        <v>1</v>
      </c>
      <c r="H43" s="29">
        <v>9</v>
      </c>
      <c r="I43" s="29">
        <v>8</v>
      </c>
      <c r="J43" s="29">
        <v>7</v>
      </c>
      <c r="K43" s="29">
        <v>6</v>
      </c>
      <c r="L43" s="29">
        <v>5</v>
      </c>
      <c r="M43" s="29">
        <v>4</v>
      </c>
      <c r="N43" s="29">
        <v>520</v>
      </c>
      <c r="O43" s="29">
        <v>456</v>
      </c>
      <c r="P43" s="29">
        <v>520</v>
      </c>
      <c r="Q43" s="29"/>
      <c r="R43" s="29">
        <v>396</v>
      </c>
      <c r="S43" s="29">
        <v>520</v>
      </c>
      <c r="T43" s="29">
        <v>520</v>
      </c>
      <c r="U43" s="29"/>
      <c r="V43" s="29">
        <f t="shared" si="19"/>
        <v>2932</v>
      </c>
      <c r="W43" s="32" t="s">
        <v>52</v>
      </c>
      <c r="X43" s="29"/>
      <c r="Y43" s="48"/>
      <c r="Z43" s="48"/>
      <c r="AA43" s="48"/>
      <c r="AB43" s="49"/>
      <c r="AC43" s="48"/>
      <c r="AD43" s="48"/>
      <c r="AE43" s="48"/>
      <c r="AF43" s="48"/>
      <c r="AG43" s="49"/>
      <c r="AH43" s="48"/>
      <c r="AI43" s="48"/>
      <c r="AJ43" s="48"/>
      <c r="AK43" s="48"/>
      <c r="AL43" s="48"/>
      <c r="AM43" s="48"/>
      <c r="AN43" s="49"/>
      <c r="AO43" s="48"/>
      <c r="AP43" s="48"/>
      <c r="AQ43" s="48"/>
      <c r="AR43" s="48"/>
      <c r="AS43" s="48"/>
      <c r="AT43" s="48"/>
      <c r="AU43" s="48"/>
      <c r="AV43" s="48"/>
      <c r="AW43" s="48"/>
      <c r="AX43" s="49"/>
      <c r="AY43" s="48"/>
      <c r="AZ43" s="29">
        <f t="shared" si="20"/>
        <v>0</v>
      </c>
      <c r="BA43" s="31" t="str">
        <f t="shared" si="21"/>
        <v>9</v>
      </c>
      <c r="BB43" s="31"/>
      <c r="BD43" s="101"/>
    </row>
    <row r="44" spans="1:54" ht="12.75">
      <c r="A44" s="6"/>
      <c r="B44" s="12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2"/>
      <c r="AC44" s="6"/>
      <c r="AD44" s="6"/>
      <c r="AE44" s="6"/>
      <c r="AF44" s="6"/>
      <c r="AG44" s="12"/>
      <c r="AH44" s="6"/>
      <c r="AI44" s="6"/>
      <c r="AJ44" s="6"/>
      <c r="AK44" s="6"/>
      <c r="AL44" s="6"/>
      <c r="AM44" s="6"/>
      <c r="AN44" s="12"/>
      <c r="AO44" s="6"/>
      <c r="AP44" s="6"/>
      <c r="AQ44" s="6"/>
      <c r="AR44" s="6"/>
      <c r="AS44" s="6"/>
      <c r="AT44" s="6"/>
      <c r="AU44" s="6"/>
      <c r="AV44" s="6"/>
      <c r="AW44" s="6"/>
      <c r="AX44" s="12"/>
      <c r="AY44" s="6"/>
      <c r="AZ44" s="6"/>
      <c r="BA44" s="6"/>
      <c r="BB44" s="6"/>
    </row>
    <row r="45" spans="1:54" ht="12.75">
      <c r="A45" s="6"/>
      <c r="B45" s="12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2"/>
      <c r="AC45" s="6"/>
      <c r="AD45" s="6"/>
      <c r="AE45" s="6"/>
      <c r="AF45" s="6"/>
      <c r="AG45" s="12"/>
      <c r="AH45" s="6"/>
      <c r="AI45" s="6"/>
      <c r="AJ45" s="6"/>
      <c r="AK45" s="6"/>
      <c r="AL45" s="6"/>
      <c r="AM45" s="6"/>
      <c r="AN45" s="12"/>
      <c r="AO45" s="6"/>
      <c r="AP45" s="6"/>
      <c r="AQ45" s="6"/>
      <c r="AR45" s="6"/>
      <c r="AS45" s="6"/>
      <c r="AT45" s="6"/>
      <c r="AU45" s="6"/>
      <c r="AV45" s="6"/>
      <c r="AW45" s="6"/>
      <c r="AX45" s="12"/>
      <c r="AY45" s="6"/>
      <c r="AZ45" s="6"/>
      <c r="BA45" s="6"/>
      <c r="BB45" s="6"/>
    </row>
    <row r="46" spans="1:54" ht="12.75">
      <c r="A46" s="6"/>
      <c r="B46" s="12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2"/>
      <c r="AC46" s="6"/>
      <c r="AD46" s="6"/>
      <c r="AE46" s="6"/>
      <c r="AF46" s="6"/>
      <c r="AG46" s="12"/>
      <c r="AH46" s="6"/>
      <c r="AI46" s="6"/>
      <c r="AJ46" s="6"/>
      <c r="AK46" s="6"/>
      <c r="AL46" s="6"/>
      <c r="AM46" s="6"/>
      <c r="AN46" s="12"/>
      <c r="AO46" s="6"/>
      <c r="AP46" s="6"/>
      <c r="AQ46" s="6"/>
      <c r="AR46" s="6"/>
      <c r="AS46" s="6"/>
      <c r="AT46" s="6"/>
      <c r="AU46" s="6"/>
      <c r="AV46" s="6"/>
      <c r="AW46" s="6"/>
      <c r="AX46" s="12"/>
      <c r="AY46" s="6"/>
      <c r="AZ46" s="6"/>
      <c r="BA46" s="6"/>
      <c r="BB46" s="6"/>
    </row>
    <row r="47" spans="1:54" ht="12.75">
      <c r="A47" s="6"/>
      <c r="B47" s="12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12"/>
      <c r="AC47" s="6"/>
      <c r="AD47" s="6"/>
      <c r="AE47" s="6"/>
      <c r="AF47" s="6"/>
      <c r="AG47" s="12"/>
      <c r="AH47" s="6"/>
      <c r="AI47" s="6"/>
      <c r="AJ47" s="6"/>
      <c r="AK47" s="6"/>
      <c r="AL47" s="6"/>
      <c r="AM47" s="6"/>
      <c r="AN47" s="12"/>
      <c r="AO47" s="6"/>
      <c r="AP47" s="6"/>
      <c r="AQ47" s="6"/>
      <c r="AR47" s="6"/>
      <c r="AS47" s="6"/>
      <c r="AT47" s="6"/>
      <c r="AU47" s="6"/>
      <c r="AV47" s="6"/>
      <c r="AW47" s="6"/>
      <c r="AX47" s="12"/>
      <c r="AY47" s="6"/>
      <c r="AZ47" s="6"/>
      <c r="BA47" s="6"/>
      <c r="BB47" s="6"/>
    </row>
    <row r="48" spans="1:54" ht="12.75">
      <c r="A48" s="6"/>
      <c r="B48" s="12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12"/>
      <c r="AC48" s="6"/>
      <c r="AD48" s="6"/>
      <c r="AE48" s="6"/>
      <c r="AF48" s="6"/>
      <c r="AG48" s="12"/>
      <c r="AH48" s="6"/>
      <c r="AI48" s="6"/>
      <c r="AJ48" s="6"/>
      <c r="AK48" s="6"/>
      <c r="AL48" s="6"/>
      <c r="AM48" s="6"/>
      <c r="AN48" s="12"/>
      <c r="AO48" s="6"/>
      <c r="AP48" s="6"/>
      <c r="AQ48" s="6"/>
      <c r="AR48" s="6"/>
      <c r="AS48" s="6"/>
      <c r="AT48" s="6"/>
      <c r="AU48" s="6"/>
      <c r="AV48" s="6"/>
      <c r="AW48" s="6"/>
      <c r="AX48" s="12"/>
      <c r="AY48" s="6"/>
      <c r="AZ48" s="6"/>
      <c r="BA48" s="6"/>
      <c r="BB48" s="6"/>
    </row>
    <row r="49" spans="1:54" ht="12.75">
      <c r="A49" s="6"/>
      <c r="B49" s="12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2"/>
      <c r="AC49" s="6"/>
      <c r="AD49" s="6"/>
      <c r="AE49" s="6"/>
      <c r="AF49" s="6"/>
      <c r="AG49" s="12"/>
      <c r="AH49" s="6"/>
      <c r="AI49" s="6"/>
      <c r="AJ49" s="6"/>
      <c r="AK49" s="6"/>
      <c r="AL49" s="6"/>
      <c r="AM49" s="6"/>
      <c r="AN49" s="12"/>
      <c r="AO49" s="6"/>
      <c r="AP49" s="6"/>
      <c r="AQ49" s="6"/>
      <c r="AR49" s="6"/>
      <c r="AS49" s="6"/>
      <c r="AT49" s="6"/>
      <c r="AU49" s="6"/>
      <c r="AV49" s="6"/>
      <c r="AW49" s="6"/>
      <c r="AX49" s="12"/>
      <c r="AY49" s="6"/>
      <c r="AZ49" s="6"/>
      <c r="BA49" s="6"/>
      <c r="BB49" s="6"/>
    </row>
    <row r="50" spans="1:54" ht="12.75">
      <c r="A50" s="6"/>
      <c r="B50" s="12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2"/>
      <c r="AC50" s="6"/>
      <c r="AD50" s="6"/>
      <c r="AE50" s="6"/>
      <c r="AF50" s="6"/>
      <c r="AG50" s="12"/>
      <c r="AH50" s="6"/>
      <c r="AI50" s="6"/>
      <c r="AJ50" s="6"/>
      <c r="AK50" s="6"/>
      <c r="AL50" s="6"/>
      <c r="AM50" s="6"/>
      <c r="AN50" s="12"/>
      <c r="AO50" s="6"/>
      <c r="AP50" s="6"/>
      <c r="AQ50" s="6"/>
      <c r="AR50" s="6"/>
      <c r="AS50" s="6"/>
      <c r="AT50" s="6"/>
      <c r="AU50" s="6"/>
      <c r="AV50" s="6"/>
      <c r="AW50" s="6"/>
      <c r="AX50" s="12"/>
      <c r="AY50" s="6"/>
      <c r="AZ50" s="6"/>
      <c r="BA50" s="6"/>
      <c r="BB50" s="6"/>
    </row>
    <row r="51" spans="1:54" ht="12.75">
      <c r="A51" s="6"/>
      <c r="B51" s="12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2"/>
      <c r="AC51" s="6"/>
      <c r="AD51" s="6"/>
      <c r="AE51" s="6"/>
      <c r="AF51" s="6"/>
      <c r="AG51" s="12"/>
      <c r="AH51" s="6"/>
      <c r="AI51" s="6"/>
      <c r="AJ51" s="6"/>
      <c r="AK51" s="6"/>
      <c r="AL51" s="6"/>
      <c r="AM51" s="6"/>
      <c r="AN51" s="12"/>
      <c r="AO51" s="6"/>
      <c r="AP51" s="6"/>
      <c r="AQ51" s="6"/>
      <c r="AR51" s="6"/>
      <c r="AS51" s="6"/>
      <c r="AT51" s="6"/>
      <c r="AU51" s="6"/>
      <c r="AV51" s="6"/>
      <c r="AW51" s="6"/>
      <c r="AX51" s="12"/>
      <c r="AY51" s="6"/>
      <c r="AZ51" s="6"/>
      <c r="BA51" s="6"/>
      <c r="BB51" s="6"/>
    </row>
    <row r="52" spans="1:54" ht="12.75">
      <c r="A52" s="6"/>
      <c r="B52" s="12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12"/>
      <c r="AC52" s="6"/>
      <c r="AD52" s="6"/>
      <c r="AE52" s="6"/>
      <c r="AF52" s="6"/>
      <c r="AG52" s="12"/>
      <c r="AH52" s="6"/>
      <c r="AI52" s="6"/>
      <c r="AJ52" s="6"/>
      <c r="AK52" s="6"/>
      <c r="AL52" s="6"/>
      <c r="AM52" s="6"/>
      <c r="AN52" s="12"/>
      <c r="AO52" s="6"/>
      <c r="AP52" s="6"/>
      <c r="AQ52" s="6"/>
      <c r="AR52" s="6"/>
      <c r="AS52" s="6"/>
      <c r="AT52" s="6"/>
      <c r="AU52" s="6"/>
      <c r="AV52" s="6"/>
      <c r="AW52" s="6"/>
      <c r="AX52" s="12"/>
      <c r="AY52" s="6"/>
      <c r="AZ52" s="6"/>
      <c r="BA52" s="6"/>
      <c r="BB52" s="6"/>
    </row>
    <row r="53" spans="1:54" ht="12.75">
      <c r="A53" s="6"/>
      <c r="B53" s="12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12"/>
      <c r="AC53" s="6"/>
      <c r="AD53" s="6"/>
      <c r="AE53" s="6"/>
      <c r="AF53" s="6"/>
      <c r="AG53" s="12"/>
      <c r="AH53" s="6"/>
      <c r="AI53" s="6"/>
      <c r="AJ53" s="6"/>
      <c r="AK53" s="6"/>
      <c r="AL53" s="6"/>
      <c r="AM53" s="6"/>
      <c r="AN53" s="12"/>
      <c r="AO53" s="6"/>
      <c r="AP53" s="6"/>
      <c r="AQ53" s="6"/>
      <c r="AR53" s="6"/>
      <c r="AS53" s="6"/>
      <c r="AT53" s="6"/>
      <c r="AU53" s="6"/>
      <c r="AV53" s="6"/>
      <c r="AW53" s="6"/>
      <c r="AX53" s="12"/>
      <c r="AY53" s="6"/>
      <c r="AZ53" s="6"/>
      <c r="BA53" s="6"/>
      <c r="BB53" s="6"/>
    </row>
    <row r="54" spans="1:54" ht="12.75">
      <c r="A54" s="6"/>
      <c r="B54" s="12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12"/>
      <c r="AC54" s="6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12"/>
      <c r="AO54" s="6"/>
      <c r="AP54" s="6"/>
      <c r="AQ54" s="6"/>
      <c r="AR54" s="6"/>
      <c r="AS54" s="6"/>
      <c r="AT54" s="6"/>
      <c r="AU54" s="6"/>
      <c r="AV54" s="6"/>
      <c r="AW54" s="6"/>
      <c r="AX54" s="12"/>
      <c r="AY54" s="6"/>
      <c r="AZ54" s="6"/>
      <c r="BA54" s="6"/>
      <c r="BB54" s="6"/>
    </row>
    <row r="55" spans="1:54" ht="12.75">
      <c r="A55" s="6"/>
      <c r="B55" s="12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2"/>
      <c r="AC55" s="6"/>
      <c r="AD55" s="6"/>
      <c r="AE55" s="6"/>
      <c r="AF55" s="6"/>
      <c r="AG55" s="12"/>
      <c r="AH55" s="6"/>
      <c r="AI55" s="6"/>
      <c r="AJ55" s="6"/>
      <c r="AK55" s="6"/>
      <c r="AL55" s="6"/>
      <c r="AM55" s="6"/>
      <c r="AN55" s="12"/>
      <c r="AO55" s="6"/>
      <c r="AP55" s="6"/>
      <c r="AQ55" s="6"/>
      <c r="AR55" s="6"/>
      <c r="AS55" s="6"/>
      <c r="AT55" s="6"/>
      <c r="AU55" s="6"/>
      <c r="AV55" s="6"/>
      <c r="AW55" s="6"/>
      <c r="AX55" s="12"/>
      <c r="AY55" s="6"/>
      <c r="AZ55" s="6"/>
      <c r="BA55" s="6"/>
      <c r="BB55" s="6"/>
    </row>
    <row r="56" spans="1:54" ht="12.75">
      <c r="A56" s="6"/>
      <c r="B56" s="12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12"/>
      <c r="AC56" s="6"/>
      <c r="AD56" s="6"/>
      <c r="AE56" s="6"/>
      <c r="AF56" s="6"/>
      <c r="AG56" s="12"/>
      <c r="AH56" s="6"/>
      <c r="AI56" s="6"/>
      <c r="AJ56" s="6"/>
      <c r="AK56" s="6"/>
      <c r="AL56" s="6"/>
      <c r="AM56" s="6"/>
      <c r="AN56" s="12"/>
      <c r="AO56" s="6"/>
      <c r="AP56" s="6"/>
      <c r="AQ56" s="6"/>
      <c r="AR56" s="6"/>
      <c r="AS56" s="6"/>
      <c r="AT56" s="6"/>
      <c r="AU56" s="6"/>
      <c r="AV56" s="6"/>
      <c r="AW56" s="6"/>
      <c r="AX56" s="12"/>
      <c r="AY56" s="6"/>
      <c r="AZ56" s="6"/>
      <c r="BA56" s="6"/>
      <c r="BB56" s="6"/>
    </row>
    <row r="57" spans="1:54" ht="12.75">
      <c r="A57" s="6"/>
      <c r="B57" s="12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2"/>
      <c r="AC57" s="6"/>
      <c r="AD57" s="6"/>
      <c r="AE57" s="6"/>
      <c r="AF57" s="6"/>
      <c r="AG57" s="12"/>
      <c r="AH57" s="6"/>
      <c r="AI57" s="6"/>
      <c r="AJ57" s="6"/>
      <c r="AK57" s="6"/>
      <c r="AL57" s="6"/>
      <c r="AM57" s="6"/>
      <c r="AN57" s="12"/>
      <c r="AO57" s="6"/>
      <c r="AP57" s="6"/>
      <c r="AQ57" s="6"/>
      <c r="AR57" s="6"/>
      <c r="AS57" s="6"/>
      <c r="AT57" s="6"/>
      <c r="AU57" s="6"/>
      <c r="AV57" s="6"/>
      <c r="AW57" s="6"/>
      <c r="AX57" s="12"/>
      <c r="AY57" s="6"/>
      <c r="AZ57" s="6"/>
      <c r="BA57" s="6"/>
      <c r="BB57" s="6"/>
    </row>
    <row r="58" spans="1:54" ht="12.75">
      <c r="A58" s="6"/>
      <c r="B58" s="12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12"/>
      <c r="AC58" s="6"/>
      <c r="AD58" s="6"/>
      <c r="AE58" s="6"/>
      <c r="AF58" s="6"/>
      <c r="AG58" s="12"/>
      <c r="AH58" s="6"/>
      <c r="AI58" s="6"/>
      <c r="AJ58" s="6"/>
      <c r="AK58" s="6"/>
      <c r="AL58" s="6"/>
      <c r="AM58" s="6"/>
      <c r="AN58" s="12"/>
      <c r="AO58" s="6"/>
      <c r="AP58" s="6"/>
      <c r="AQ58" s="6"/>
      <c r="AR58" s="6"/>
      <c r="AS58" s="6"/>
      <c r="AT58" s="6"/>
      <c r="AU58" s="6"/>
      <c r="AV58" s="6"/>
      <c r="AW58" s="6"/>
      <c r="AX58" s="12"/>
      <c r="AY58" s="6"/>
      <c r="AZ58" s="6"/>
      <c r="BA58" s="6"/>
      <c r="BB58" s="6"/>
    </row>
    <row r="59" spans="1:54" ht="12.75">
      <c r="A59" s="6"/>
      <c r="B59" s="12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2"/>
      <c r="AC59" s="6"/>
      <c r="AD59" s="6"/>
      <c r="AE59" s="6"/>
      <c r="AF59" s="6"/>
      <c r="AG59" s="12"/>
      <c r="AH59" s="6"/>
      <c r="AI59" s="6"/>
      <c r="AJ59" s="6"/>
      <c r="AK59" s="6"/>
      <c r="AL59" s="6"/>
      <c r="AM59" s="6"/>
      <c r="AN59" s="12"/>
      <c r="AO59" s="6"/>
      <c r="AP59" s="6"/>
      <c r="AQ59" s="6"/>
      <c r="AR59" s="6"/>
      <c r="AS59" s="6"/>
      <c r="AT59" s="6"/>
      <c r="AU59" s="6"/>
      <c r="AV59" s="6"/>
      <c r="AW59" s="6"/>
      <c r="AX59" s="12"/>
      <c r="AY59" s="6"/>
      <c r="AZ59" s="6"/>
      <c r="BA59" s="6"/>
      <c r="BB59" s="6"/>
    </row>
    <row r="60" spans="1:54" ht="12.75">
      <c r="A60" s="6"/>
      <c r="B60" s="12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12"/>
      <c r="AC60" s="6"/>
      <c r="AD60" s="6"/>
      <c r="AE60" s="6"/>
      <c r="AF60" s="6"/>
      <c r="AG60" s="12"/>
      <c r="AH60" s="6"/>
      <c r="AI60" s="6"/>
      <c r="AJ60" s="6"/>
      <c r="AK60" s="6"/>
      <c r="AL60" s="6"/>
      <c r="AM60" s="6"/>
      <c r="AN60" s="12"/>
      <c r="AO60" s="6"/>
      <c r="AP60" s="6"/>
      <c r="AQ60" s="6"/>
      <c r="AR60" s="6"/>
      <c r="AS60" s="6"/>
      <c r="AT60" s="6"/>
      <c r="AU60" s="6"/>
      <c r="AV60" s="6"/>
      <c r="AW60" s="6"/>
      <c r="AX60" s="12"/>
      <c r="AY60" s="6"/>
      <c r="AZ60" s="6"/>
      <c r="BA60" s="6"/>
      <c r="BB60" s="6"/>
    </row>
    <row r="61" spans="1:54" ht="12.75">
      <c r="A61" s="6"/>
      <c r="B61" s="12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12"/>
      <c r="AC61" s="6"/>
      <c r="AD61" s="6"/>
      <c r="AE61" s="6"/>
      <c r="AF61" s="6"/>
      <c r="AG61" s="12"/>
      <c r="AH61" s="6"/>
      <c r="AI61" s="6"/>
      <c r="AJ61" s="6"/>
      <c r="AK61" s="6"/>
      <c r="AL61" s="6"/>
      <c r="AM61" s="6"/>
      <c r="AN61" s="12"/>
      <c r="AO61" s="6"/>
      <c r="AP61" s="6"/>
      <c r="AQ61" s="6"/>
      <c r="AR61" s="6"/>
      <c r="AS61" s="6"/>
      <c r="AT61" s="6"/>
      <c r="AU61" s="6"/>
      <c r="AV61" s="6"/>
      <c r="AW61" s="6"/>
      <c r="AX61" s="12"/>
      <c r="AY61" s="6"/>
      <c r="AZ61" s="6"/>
      <c r="BA61" s="6"/>
      <c r="BB61" s="6"/>
    </row>
    <row r="62" spans="1:54" ht="12.75">
      <c r="A62" s="6"/>
      <c r="B62" s="12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12"/>
      <c r="AC62" s="6"/>
      <c r="AD62" s="6"/>
      <c r="AE62" s="6"/>
      <c r="AF62" s="6"/>
      <c r="AG62" s="12"/>
      <c r="AH62" s="6"/>
      <c r="AI62" s="6"/>
      <c r="AJ62" s="6"/>
      <c r="AK62" s="6"/>
      <c r="AL62" s="6"/>
      <c r="AM62" s="6"/>
      <c r="AN62" s="12"/>
      <c r="AO62" s="6"/>
      <c r="AP62" s="6"/>
      <c r="AQ62" s="6"/>
      <c r="AR62" s="6"/>
      <c r="AS62" s="6"/>
      <c r="AT62" s="6"/>
      <c r="AU62" s="6"/>
      <c r="AV62" s="6"/>
      <c r="AW62" s="6"/>
      <c r="AX62" s="12"/>
      <c r="AY62" s="6"/>
      <c r="AZ62" s="6"/>
      <c r="BA62" s="6"/>
      <c r="BB62" s="6"/>
    </row>
    <row r="63" spans="1:54" ht="12.75">
      <c r="A63" s="6"/>
      <c r="B63" s="12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2"/>
      <c r="AC63" s="6"/>
      <c r="AD63" s="6"/>
      <c r="AE63" s="6"/>
      <c r="AF63" s="6"/>
      <c r="AG63" s="12"/>
      <c r="AH63" s="6"/>
      <c r="AI63" s="6"/>
      <c r="AJ63" s="6"/>
      <c r="AK63" s="6"/>
      <c r="AL63" s="6"/>
      <c r="AM63" s="6"/>
      <c r="AN63" s="12"/>
      <c r="AO63" s="6"/>
      <c r="AP63" s="6"/>
      <c r="AQ63" s="6"/>
      <c r="AR63" s="6"/>
      <c r="AS63" s="6"/>
      <c r="AT63" s="6"/>
      <c r="AU63" s="6"/>
      <c r="AV63" s="6"/>
      <c r="AW63" s="6"/>
      <c r="AX63" s="12"/>
      <c r="AY63" s="6"/>
      <c r="AZ63" s="6"/>
      <c r="BA63" s="6"/>
      <c r="BB63" s="6"/>
    </row>
    <row r="64" spans="1:54" ht="12.75">
      <c r="A64" s="6"/>
      <c r="B64" s="12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12"/>
      <c r="AC64" s="6"/>
      <c r="AD64" s="6"/>
      <c r="AE64" s="6"/>
      <c r="AF64" s="6"/>
      <c r="AG64" s="12"/>
      <c r="AH64" s="6"/>
      <c r="AI64" s="6"/>
      <c r="AJ64" s="6"/>
      <c r="AK64" s="6"/>
      <c r="AL64" s="6"/>
      <c r="AM64" s="6"/>
      <c r="AN64" s="12"/>
      <c r="AO64" s="6"/>
      <c r="AP64" s="6"/>
      <c r="AQ64" s="6"/>
      <c r="AR64" s="6"/>
      <c r="AS64" s="6"/>
      <c r="AT64" s="6"/>
      <c r="AU64" s="6"/>
      <c r="AV64" s="6"/>
      <c r="AW64" s="6"/>
      <c r="AX64" s="12"/>
      <c r="AY64" s="6"/>
      <c r="AZ64" s="6"/>
      <c r="BA64" s="6"/>
      <c r="BB64" s="6"/>
    </row>
    <row r="65" spans="1:54" ht="12.75">
      <c r="A65" s="6"/>
      <c r="B65" s="12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12"/>
      <c r="AC65" s="6"/>
      <c r="AD65" s="6"/>
      <c r="AE65" s="6"/>
      <c r="AF65" s="6"/>
      <c r="AG65" s="12"/>
      <c r="AH65" s="6"/>
      <c r="AI65" s="6"/>
      <c r="AJ65" s="6"/>
      <c r="AK65" s="6"/>
      <c r="AL65" s="6"/>
      <c r="AM65" s="6"/>
      <c r="AN65" s="12"/>
      <c r="AO65" s="6"/>
      <c r="AP65" s="6"/>
      <c r="AQ65" s="6"/>
      <c r="AR65" s="6"/>
      <c r="AS65" s="6"/>
      <c r="AT65" s="6"/>
      <c r="AU65" s="6"/>
      <c r="AV65" s="6"/>
      <c r="AW65" s="6"/>
      <c r="AX65" s="12"/>
      <c r="AY65" s="6"/>
      <c r="AZ65" s="6"/>
      <c r="BA65" s="6"/>
      <c r="BB65" s="6"/>
    </row>
    <row r="66" spans="1:54" ht="12.75">
      <c r="A66" s="6"/>
      <c r="B66" s="12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2"/>
      <c r="AC66" s="6"/>
      <c r="AD66" s="6"/>
      <c r="AE66" s="6"/>
      <c r="AF66" s="6"/>
      <c r="AG66" s="12"/>
      <c r="AH66" s="6"/>
      <c r="AI66" s="6"/>
      <c r="AJ66" s="6"/>
      <c r="AK66" s="6"/>
      <c r="AL66" s="6"/>
      <c r="AM66" s="6"/>
      <c r="AN66" s="12"/>
      <c r="AO66" s="6"/>
      <c r="AP66" s="6"/>
      <c r="AQ66" s="6"/>
      <c r="AR66" s="6"/>
      <c r="AS66" s="6"/>
      <c r="AT66" s="6"/>
      <c r="AU66" s="6"/>
      <c r="AV66" s="6"/>
      <c r="AW66" s="6"/>
      <c r="AX66" s="12"/>
      <c r="AY66" s="6"/>
      <c r="AZ66" s="6"/>
      <c r="BA66" s="6"/>
      <c r="BB66" s="6"/>
    </row>
    <row r="67" spans="1:54" ht="12.75">
      <c r="A67" s="6"/>
      <c r="B67" s="12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2"/>
      <c r="AC67" s="6"/>
      <c r="AD67" s="6"/>
      <c r="AE67" s="6"/>
      <c r="AF67" s="6"/>
      <c r="AG67" s="12"/>
      <c r="AH67" s="6"/>
      <c r="AI67" s="6"/>
      <c r="AJ67" s="6"/>
      <c r="AK67" s="6"/>
      <c r="AL67" s="6"/>
      <c r="AM67" s="6"/>
      <c r="AN67" s="12"/>
      <c r="AO67" s="6"/>
      <c r="AP67" s="6"/>
      <c r="AQ67" s="6"/>
      <c r="AR67" s="6"/>
      <c r="AS67" s="6"/>
      <c r="AT67" s="6"/>
      <c r="AU67" s="6"/>
      <c r="AV67" s="6"/>
      <c r="AW67" s="6"/>
      <c r="AX67" s="12"/>
      <c r="AY67" s="6"/>
      <c r="AZ67" s="6"/>
      <c r="BA67" s="6"/>
      <c r="BB67" s="6"/>
    </row>
    <row r="68" spans="1:54" ht="12.75">
      <c r="A68" s="6"/>
      <c r="B68" s="12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2"/>
      <c r="AC68" s="6"/>
      <c r="AD68" s="6"/>
      <c r="AE68" s="6"/>
      <c r="AF68" s="6"/>
      <c r="AG68" s="12"/>
      <c r="AH68" s="6"/>
      <c r="AI68" s="6"/>
      <c r="AJ68" s="6"/>
      <c r="AK68" s="6"/>
      <c r="AL68" s="6"/>
      <c r="AM68" s="6"/>
      <c r="AN68" s="12"/>
      <c r="AO68" s="6"/>
      <c r="AP68" s="6"/>
      <c r="AQ68" s="6"/>
      <c r="AR68" s="6"/>
      <c r="AS68" s="6"/>
      <c r="AT68" s="6"/>
      <c r="AU68" s="6"/>
      <c r="AV68" s="6"/>
      <c r="AW68" s="6"/>
      <c r="AX68" s="12"/>
      <c r="AY68" s="6"/>
      <c r="AZ68" s="6"/>
      <c r="BA68" s="6"/>
      <c r="BB68" s="6"/>
    </row>
    <row r="69" spans="1:54" ht="12.75">
      <c r="A69" s="6"/>
      <c r="B69" s="12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2"/>
      <c r="AC69" s="6"/>
      <c r="AD69" s="6"/>
      <c r="AE69" s="6"/>
      <c r="AF69" s="6"/>
      <c r="AG69" s="12"/>
      <c r="AH69" s="6"/>
      <c r="AI69" s="6"/>
      <c r="AJ69" s="6"/>
      <c r="AK69" s="6"/>
      <c r="AL69" s="6"/>
      <c r="AM69" s="6"/>
      <c r="AN69" s="12"/>
      <c r="AO69" s="6"/>
      <c r="AP69" s="6"/>
      <c r="AQ69" s="6"/>
      <c r="AR69" s="6"/>
      <c r="AS69" s="6"/>
      <c r="AT69" s="6"/>
      <c r="AU69" s="6"/>
      <c r="AV69" s="6"/>
      <c r="AW69" s="6"/>
      <c r="AX69" s="12"/>
      <c r="AY69" s="6"/>
      <c r="AZ69" s="6"/>
      <c r="BA69" s="6"/>
      <c r="BB69" s="6"/>
    </row>
    <row r="70" spans="1:54" ht="12.75">
      <c r="A70" s="6"/>
      <c r="B70" s="12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2"/>
      <c r="AC70" s="6"/>
      <c r="AD70" s="6"/>
      <c r="AE70" s="6"/>
      <c r="AF70" s="6"/>
      <c r="AG70" s="12"/>
      <c r="AH70" s="6"/>
      <c r="AI70" s="6"/>
      <c r="AJ70" s="6"/>
      <c r="AK70" s="6"/>
      <c r="AL70" s="6"/>
      <c r="AM70" s="6"/>
      <c r="AN70" s="12"/>
      <c r="AO70" s="6"/>
      <c r="AP70" s="6"/>
      <c r="AQ70" s="6"/>
      <c r="AR70" s="6"/>
      <c r="AS70" s="6"/>
      <c r="AT70" s="6"/>
      <c r="AU70" s="6"/>
      <c r="AV70" s="6"/>
      <c r="AW70" s="6"/>
      <c r="AX70" s="12"/>
      <c r="AY70" s="6"/>
      <c r="AZ70" s="6"/>
      <c r="BA70" s="6"/>
      <c r="BB70" s="6"/>
    </row>
    <row r="71" spans="1:54" ht="12.75">
      <c r="A71" s="6"/>
      <c r="B71" s="12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2"/>
      <c r="AC71" s="6"/>
      <c r="AD71" s="6"/>
      <c r="AE71" s="6"/>
      <c r="AF71" s="6"/>
      <c r="AG71" s="12"/>
      <c r="AH71" s="6"/>
      <c r="AI71" s="6"/>
      <c r="AJ71" s="6"/>
      <c r="AK71" s="6"/>
      <c r="AL71" s="6"/>
      <c r="AM71" s="6"/>
      <c r="AN71" s="12"/>
      <c r="AO71" s="6"/>
      <c r="AP71" s="6"/>
      <c r="AQ71" s="6"/>
      <c r="AR71" s="6"/>
      <c r="AS71" s="6"/>
      <c r="AT71" s="6"/>
      <c r="AU71" s="6"/>
      <c r="AV71" s="6"/>
      <c r="AW71" s="6"/>
      <c r="AX71" s="12"/>
      <c r="AY71" s="6"/>
      <c r="AZ71" s="6"/>
      <c r="BA71" s="6"/>
      <c r="BB71" s="6"/>
    </row>
    <row r="72" spans="1:54" ht="12.75">
      <c r="A72" s="6"/>
      <c r="B72" s="12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2"/>
      <c r="AC72" s="6"/>
      <c r="AD72" s="6"/>
      <c r="AE72" s="6"/>
      <c r="AF72" s="6"/>
      <c r="AG72" s="12"/>
      <c r="AH72" s="6"/>
      <c r="AI72" s="6"/>
      <c r="AJ72" s="6"/>
      <c r="AK72" s="6"/>
      <c r="AL72" s="6"/>
      <c r="AM72" s="6"/>
      <c r="AN72" s="12"/>
      <c r="AO72" s="6"/>
      <c r="AP72" s="6"/>
      <c r="AQ72" s="6"/>
      <c r="AR72" s="6"/>
      <c r="AS72" s="6"/>
      <c r="AT72" s="6"/>
      <c r="AU72" s="6"/>
      <c r="AV72" s="6"/>
      <c r="AW72" s="6"/>
      <c r="AX72" s="12"/>
      <c r="AY72" s="6"/>
      <c r="AZ72" s="6"/>
      <c r="BA72" s="6"/>
      <c r="BB72" s="6"/>
    </row>
    <row r="73" spans="1:54" ht="12.75">
      <c r="A73" s="6"/>
      <c r="B73" s="12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2"/>
      <c r="AC73" s="6"/>
      <c r="AD73" s="6"/>
      <c r="AE73" s="6"/>
      <c r="AF73" s="6"/>
      <c r="AG73" s="12"/>
      <c r="AH73" s="6"/>
      <c r="AI73" s="6"/>
      <c r="AJ73" s="6"/>
      <c r="AK73" s="6"/>
      <c r="AL73" s="6"/>
      <c r="AM73" s="6"/>
      <c r="AN73" s="12"/>
      <c r="AO73" s="6"/>
      <c r="AP73" s="6"/>
      <c r="AQ73" s="6"/>
      <c r="AR73" s="6"/>
      <c r="AS73" s="6"/>
      <c r="AT73" s="6"/>
      <c r="AU73" s="6"/>
      <c r="AV73" s="6"/>
      <c r="AW73" s="6"/>
      <c r="AX73" s="12"/>
      <c r="AY73" s="6"/>
      <c r="AZ73" s="6"/>
      <c r="BA73" s="6"/>
      <c r="BB73" s="6"/>
    </row>
    <row r="74" spans="1:54" ht="12.75">
      <c r="A74" s="6"/>
      <c r="B74" s="12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2"/>
      <c r="AC74" s="6"/>
      <c r="AD74" s="6"/>
      <c r="AE74" s="6"/>
      <c r="AF74" s="6"/>
      <c r="AG74" s="12"/>
      <c r="AH74" s="6"/>
      <c r="AI74" s="6"/>
      <c r="AJ74" s="6"/>
      <c r="AK74" s="6"/>
      <c r="AL74" s="6"/>
      <c r="AM74" s="6"/>
      <c r="AN74" s="12"/>
      <c r="AO74" s="6"/>
      <c r="AP74" s="6"/>
      <c r="AQ74" s="6"/>
      <c r="AR74" s="6"/>
      <c r="AS74" s="6"/>
      <c r="AT74" s="6"/>
      <c r="AU74" s="6"/>
      <c r="AV74" s="6"/>
      <c r="AW74" s="6"/>
      <c r="AX74" s="12"/>
      <c r="AY74" s="6"/>
      <c r="AZ74" s="6"/>
      <c r="BA74" s="6"/>
      <c r="BB74" s="6"/>
    </row>
    <row r="75" spans="1:54" ht="12.75">
      <c r="A75" s="6"/>
      <c r="B75" s="12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2"/>
      <c r="AC75" s="6"/>
      <c r="AD75" s="6"/>
      <c r="AE75" s="6"/>
      <c r="AF75" s="6"/>
      <c r="AG75" s="12"/>
      <c r="AH75" s="6"/>
      <c r="AI75" s="6"/>
      <c r="AJ75" s="6"/>
      <c r="AK75" s="6"/>
      <c r="AL75" s="6"/>
      <c r="AM75" s="6"/>
      <c r="AN75" s="12"/>
      <c r="AO75" s="6"/>
      <c r="AP75" s="6"/>
      <c r="AQ75" s="6"/>
      <c r="AR75" s="6"/>
      <c r="AS75" s="6"/>
      <c r="AT75" s="6"/>
      <c r="AU75" s="6"/>
      <c r="AV75" s="6"/>
      <c r="AW75" s="6"/>
      <c r="AX75" s="12"/>
      <c r="AY75" s="6"/>
      <c r="AZ75" s="6"/>
      <c r="BA75" s="6"/>
      <c r="BB75" s="6"/>
    </row>
    <row r="76" spans="1:54" ht="12.75">
      <c r="A76" s="6"/>
      <c r="B76" s="12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2"/>
      <c r="AC76" s="6"/>
      <c r="AD76" s="6"/>
      <c r="AE76" s="6"/>
      <c r="AF76" s="6"/>
      <c r="AG76" s="12"/>
      <c r="AH76" s="6"/>
      <c r="AI76" s="6"/>
      <c r="AJ76" s="6"/>
      <c r="AK76" s="6"/>
      <c r="AL76" s="6"/>
      <c r="AM76" s="6"/>
      <c r="AN76" s="12"/>
      <c r="AO76" s="6"/>
      <c r="AP76" s="6"/>
      <c r="AQ76" s="6"/>
      <c r="AR76" s="6"/>
      <c r="AS76" s="6"/>
      <c r="AT76" s="6"/>
      <c r="AU76" s="6"/>
      <c r="AV76" s="6"/>
      <c r="AW76" s="6"/>
      <c r="AX76" s="12"/>
      <c r="AY76" s="6"/>
      <c r="AZ76" s="6"/>
      <c r="BA76" s="6"/>
      <c r="BB76" s="6"/>
    </row>
    <row r="77" spans="1:54" ht="12.75">
      <c r="A77" s="6"/>
      <c r="B77" s="12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2"/>
      <c r="AC77" s="6"/>
      <c r="AD77" s="6"/>
      <c r="AE77" s="6"/>
      <c r="AF77" s="6"/>
      <c r="AG77" s="12"/>
      <c r="AH77" s="6"/>
      <c r="AI77" s="6"/>
      <c r="AJ77" s="6"/>
      <c r="AK77" s="6"/>
      <c r="AL77" s="6"/>
      <c r="AM77" s="6"/>
      <c r="AN77" s="12"/>
      <c r="AO77" s="6"/>
      <c r="AP77" s="6"/>
      <c r="AQ77" s="6"/>
      <c r="AR77" s="6"/>
      <c r="AS77" s="6"/>
      <c r="AT77" s="6"/>
      <c r="AU77" s="6"/>
      <c r="AV77" s="6"/>
      <c r="AW77" s="6"/>
      <c r="AX77" s="12"/>
      <c r="AY77" s="6"/>
      <c r="AZ77" s="6"/>
      <c r="BA77" s="6"/>
      <c r="BB77" s="6"/>
    </row>
    <row r="78" spans="1:54" ht="12.75">
      <c r="A78" s="6"/>
      <c r="B78" s="12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12"/>
      <c r="AC78" s="6"/>
      <c r="AD78" s="6"/>
      <c r="AE78" s="6"/>
      <c r="AF78" s="6"/>
      <c r="AG78" s="12"/>
      <c r="AH78" s="6"/>
      <c r="AI78" s="6"/>
      <c r="AJ78" s="6"/>
      <c r="AK78" s="6"/>
      <c r="AL78" s="6"/>
      <c r="AM78" s="6"/>
      <c r="AN78" s="12"/>
      <c r="AO78" s="6"/>
      <c r="AP78" s="6"/>
      <c r="AQ78" s="6"/>
      <c r="AR78" s="6"/>
      <c r="AS78" s="6"/>
      <c r="AT78" s="6"/>
      <c r="AU78" s="6"/>
      <c r="AV78" s="6"/>
      <c r="AW78" s="6"/>
      <c r="AX78" s="12"/>
      <c r="AY78" s="6"/>
      <c r="AZ78" s="6"/>
      <c r="BA78" s="6"/>
      <c r="BB78" s="6"/>
    </row>
    <row r="79" spans="1:54" ht="12.75">
      <c r="A79" s="6"/>
      <c r="B79" s="12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12"/>
      <c r="AC79" s="6"/>
      <c r="AD79" s="6"/>
      <c r="AE79" s="6"/>
      <c r="AF79" s="6"/>
      <c r="AG79" s="12"/>
      <c r="AH79" s="6"/>
      <c r="AI79" s="6"/>
      <c r="AJ79" s="6"/>
      <c r="AK79" s="6"/>
      <c r="AL79" s="6"/>
      <c r="AM79" s="6"/>
      <c r="AN79" s="12"/>
      <c r="AO79" s="6"/>
      <c r="AP79" s="6"/>
      <c r="AQ79" s="6"/>
      <c r="AR79" s="6"/>
      <c r="AS79" s="6"/>
      <c r="AT79" s="6"/>
      <c r="AU79" s="6"/>
      <c r="AV79" s="6"/>
      <c r="AW79" s="6"/>
      <c r="AX79" s="12"/>
      <c r="AY79" s="6"/>
      <c r="AZ79" s="6"/>
      <c r="BA79" s="6"/>
      <c r="BB79" s="6"/>
    </row>
  </sheetData>
  <sheetProtection/>
  <mergeCells count="29">
    <mergeCell ref="Y18:AC18"/>
    <mergeCell ref="AD18:AH18"/>
    <mergeCell ref="AI18:AI19"/>
    <mergeCell ref="AJ18:AJ19"/>
    <mergeCell ref="AZ31:BB32"/>
    <mergeCell ref="AW18:AW19"/>
    <mergeCell ref="AX18:AX19"/>
    <mergeCell ref="AY18:AY19"/>
    <mergeCell ref="AZ17:BB18"/>
    <mergeCell ref="AK18:AO18"/>
    <mergeCell ref="AP18:AP19"/>
    <mergeCell ref="AQ18:AQ19"/>
    <mergeCell ref="AY3:AY4"/>
    <mergeCell ref="AR18:AV18"/>
    <mergeCell ref="AR3:AV3"/>
    <mergeCell ref="AW3:AW4"/>
    <mergeCell ref="AX3:AX4"/>
    <mergeCell ref="AP3:AP4"/>
    <mergeCell ref="AQ3:AQ4"/>
    <mergeCell ref="A31:E32"/>
    <mergeCell ref="A17:E18"/>
    <mergeCell ref="C1:E1"/>
    <mergeCell ref="A2:E3"/>
    <mergeCell ref="AZ2:BB3"/>
    <mergeCell ref="Y3:AC3"/>
    <mergeCell ref="AD3:AH3"/>
    <mergeCell ref="AI3:AI4"/>
    <mergeCell ref="AJ3:AJ4"/>
    <mergeCell ref="AK3:AO3"/>
  </mergeCells>
  <printOptions/>
  <pageMargins left="0.15748031496062992" right="0.15748031496062992" top="0.15748031496062992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4 этапа джип-триала на Кубок НОК Беларуси (2007)</dc:title>
  <dc:subject/>
  <dc:creator>123</dc:creator>
  <cp:keywords/>
  <dc:description/>
  <cp:lastModifiedBy>KAV</cp:lastModifiedBy>
  <cp:lastPrinted>2007-10-07T11:40:52Z</cp:lastPrinted>
  <dcterms:created xsi:type="dcterms:W3CDTF">2005-10-08T00:02:23Z</dcterms:created>
  <dcterms:modified xsi:type="dcterms:W3CDTF">2019-09-01T19:13:44Z</dcterms:modified>
  <cp:category>Автоспорт в Республике Беларусь</cp:category>
  <cp:version/>
  <cp:contentType/>
  <cp:contentStatus/>
</cp:coreProperties>
</file>